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hcb\www\RICHEC\"/>
    </mc:Choice>
  </mc:AlternateContent>
  <bookViews>
    <workbookView xWindow="120" yWindow="15" windowWidth="19020" windowHeight="11025" firstSheet="4" activeTab="6"/>
  </bookViews>
  <sheets>
    <sheet name="PMTFEB" sheetId="2" r:id="rId1"/>
    <sheet name="SEARRAYFPGAv2" sheetId="4" r:id="rId2"/>
    <sheet name="PMTA" sheetId="5" r:id="rId3"/>
    <sheet name="PMTB" sheetId="6" r:id="rId4"/>
    <sheet name="PMTC" sheetId="8" r:id="rId5"/>
    <sheet name="PMTD" sheetId="9" r:id="rId6"/>
    <sheet name="EC-H" sheetId="13" r:id="rId7"/>
    <sheet name="Maps" sheetId="7" r:id="rId8"/>
    <sheet name="FEB" sheetId="10" r:id="rId9"/>
    <sheet name="Baseboard" sheetId="11" r:id="rId10"/>
    <sheet name="BaseboardH" sheetId="12" r:id="rId11"/>
  </sheets>
  <definedNames>
    <definedName name="_xlnm.Print_Area" localSheetId="7">Maps!$A$1:$S$22</definedName>
  </definedNames>
  <calcPr calcId="152511" iterateDelta="1E-4"/>
</workbook>
</file>

<file path=xl/calcChain.xml><?xml version="1.0" encoding="utf-8"?>
<calcChain xmlns="http://schemas.openxmlformats.org/spreadsheetml/2006/main">
  <c r="E33" i="13" l="1"/>
  <c r="F33" i="13"/>
  <c r="A33" i="13" s="1"/>
  <c r="G33" i="13"/>
  <c r="H33" i="13"/>
  <c r="M33" i="13" s="1"/>
  <c r="I33" i="13"/>
  <c r="L33" i="13"/>
  <c r="E30" i="13"/>
  <c r="F30" i="13"/>
  <c r="B30" i="13" s="1"/>
  <c r="G30" i="13"/>
  <c r="H30" i="13"/>
  <c r="M30" i="13" s="1"/>
  <c r="I30" i="13"/>
  <c r="L30" i="13"/>
  <c r="E31" i="13"/>
  <c r="F31" i="13"/>
  <c r="B31" i="13" s="1"/>
  <c r="G31" i="13"/>
  <c r="H31" i="13"/>
  <c r="M31" i="13" s="1"/>
  <c r="I31" i="13"/>
  <c r="L31" i="13"/>
  <c r="E28" i="13"/>
  <c r="F28" i="13"/>
  <c r="B28" i="13" s="1"/>
  <c r="G28" i="13"/>
  <c r="H28" i="13"/>
  <c r="M28" i="13" s="1"/>
  <c r="I28" i="13"/>
  <c r="L28" i="13"/>
  <c r="E29" i="13"/>
  <c r="F29" i="13"/>
  <c r="A29" i="13" s="1"/>
  <c r="G29" i="13"/>
  <c r="H29" i="13"/>
  <c r="M29" i="13" s="1"/>
  <c r="I29" i="13"/>
  <c r="L29" i="13"/>
  <c r="E26" i="13"/>
  <c r="F26" i="13"/>
  <c r="A26" i="13" s="1"/>
  <c r="G26" i="13"/>
  <c r="H26" i="13"/>
  <c r="M26" i="13" s="1"/>
  <c r="I26" i="13"/>
  <c r="L26" i="13"/>
  <c r="E27" i="13"/>
  <c r="F27" i="13"/>
  <c r="B27" i="13" s="1"/>
  <c r="G27" i="13"/>
  <c r="H27" i="13"/>
  <c r="M27" i="13" s="1"/>
  <c r="I27" i="13"/>
  <c r="L27" i="13"/>
  <c r="E24" i="13"/>
  <c r="F24" i="13"/>
  <c r="B24" i="13" s="1"/>
  <c r="G24" i="13"/>
  <c r="H24" i="13"/>
  <c r="M24" i="13" s="1"/>
  <c r="I24" i="13"/>
  <c r="L24" i="13"/>
  <c r="E25" i="13"/>
  <c r="F25" i="13"/>
  <c r="A25" i="13" s="1"/>
  <c r="G25" i="13"/>
  <c r="H25" i="13"/>
  <c r="M25" i="13" s="1"/>
  <c r="I25" i="13"/>
  <c r="L25" i="13"/>
  <c r="E22" i="13"/>
  <c r="F22" i="13"/>
  <c r="B22" i="13" s="1"/>
  <c r="G22" i="13"/>
  <c r="H22" i="13"/>
  <c r="M22" i="13" s="1"/>
  <c r="I22" i="13"/>
  <c r="L22" i="13"/>
  <c r="E23" i="13"/>
  <c r="F23" i="13"/>
  <c r="B23" i="13" s="1"/>
  <c r="G23" i="13"/>
  <c r="H23" i="13"/>
  <c r="M23" i="13" s="1"/>
  <c r="I23" i="13"/>
  <c r="L23" i="13"/>
  <c r="E20" i="13"/>
  <c r="F20" i="13"/>
  <c r="A20" i="13" s="1"/>
  <c r="G20" i="13"/>
  <c r="H20" i="13"/>
  <c r="M20" i="13" s="1"/>
  <c r="I20" i="13"/>
  <c r="L20" i="13"/>
  <c r="E21" i="13"/>
  <c r="F21" i="13"/>
  <c r="B21" i="13" s="1"/>
  <c r="G21" i="13"/>
  <c r="H21" i="13"/>
  <c r="M21" i="13" s="1"/>
  <c r="I21" i="13"/>
  <c r="L21" i="13"/>
  <c r="E18" i="13"/>
  <c r="F18" i="13"/>
  <c r="B18" i="13" s="1"/>
  <c r="G18" i="13"/>
  <c r="H18" i="13"/>
  <c r="M18" i="13" s="1"/>
  <c r="I18" i="13"/>
  <c r="L18" i="13"/>
  <c r="E19" i="13"/>
  <c r="F19" i="13"/>
  <c r="A19" i="13" s="1"/>
  <c r="G19" i="13"/>
  <c r="H19" i="13"/>
  <c r="M19" i="13" s="1"/>
  <c r="I19" i="13"/>
  <c r="L19" i="13"/>
  <c r="E32" i="13"/>
  <c r="F32" i="13"/>
  <c r="A32" i="13" s="1"/>
  <c r="G32" i="13"/>
  <c r="H32" i="13"/>
  <c r="M32" i="13" s="1"/>
  <c r="I32" i="13"/>
  <c r="L32" i="13"/>
  <c r="L3" i="13"/>
  <c r="I3" i="13"/>
  <c r="H3" i="13"/>
  <c r="M3" i="13" s="1"/>
  <c r="G3" i="13"/>
  <c r="F3" i="13"/>
  <c r="E3" i="13"/>
  <c r="L2" i="13"/>
  <c r="I2" i="13"/>
  <c r="H2" i="13"/>
  <c r="M2" i="13" s="1"/>
  <c r="G2" i="13"/>
  <c r="F2" i="13"/>
  <c r="E2" i="13"/>
  <c r="L48" i="13"/>
  <c r="I48" i="13"/>
  <c r="H48" i="13"/>
  <c r="M48" i="13" s="1"/>
  <c r="G48" i="13"/>
  <c r="F48" i="13"/>
  <c r="E48" i="13"/>
  <c r="L49" i="13"/>
  <c r="I49" i="13"/>
  <c r="H49" i="13"/>
  <c r="M49" i="13" s="1"/>
  <c r="G49" i="13"/>
  <c r="F49" i="13"/>
  <c r="E49" i="13"/>
  <c r="L5" i="13"/>
  <c r="I5" i="13"/>
  <c r="H5" i="13"/>
  <c r="M5" i="13" s="1"/>
  <c r="G5" i="13"/>
  <c r="F5" i="13"/>
  <c r="E5" i="13"/>
  <c r="L4" i="13"/>
  <c r="I4" i="13"/>
  <c r="H4" i="13"/>
  <c r="M4" i="13" s="1"/>
  <c r="G4" i="13"/>
  <c r="F4" i="13"/>
  <c r="E4" i="13"/>
  <c r="L46" i="13"/>
  <c r="I46" i="13"/>
  <c r="H46" i="13"/>
  <c r="M46" i="13" s="1"/>
  <c r="G46" i="13"/>
  <c r="F46" i="13"/>
  <c r="E46" i="13"/>
  <c r="L47" i="13"/>
  <c r="I47" i="13"/>
  <c r="H47" i="13"/>
  <c r="M47" i="13" s="1"/>
  <c r="G47" i="13"/>
  <c r="F47" i="13"/>
  <c r="E47" i="13"/>
  <c r="L7" i="13"/>
  <c r="I7" i="13"/>
  <c r="H7" i="13"/>
  <c r="M7" i="13" s="1"/>
  <c r="G7" i="13"/>
  <c r="F7" i="13"/>
  <c r="E7" i="13"/>
  <c r="L6" i="13"/>
  <c r="I6" i="13"/>
  <c r="H6" i="13"/>
  <c r="M6" i="13" s="1"/>
  <c r="G6" i="13"/>
  <c r="F6" i="13"/>
  <c r="E6" i="13"/>
  <c r="L9" i="13"/>
  <c r="I9" i="13"/>
  <c r="H9" i="13"/>
  <c r="M9" i="13" s="1"/>
  <c r="G9" i="13"/>
  <c r="F9" i="13"/>
  <c r="E9" i="13"/>
  <c r="L8" i="13"/>
  <c r="I8" i="13"/>
  <c r="H8" i="13"/>
  <c r="M8" i="13" s="1"/>
  <c r="G8" i="13"/>
  <c r="F8" i="13"/>
  <c r="E8" i="13"/>
  <c r="L44" i="13"/>
  <c r="I44" i="13"/>
  <c r="H44" i="13"/>
  <c r="M44" i="13" s="1"/>
  <c r="G44" i="13"/>
  <c r="F44" i="13"/>
  <c r="E44" i="13"/>
  <c r="L45" i="13"/>
  <c r="I45" i="13"/>
  <c r="H45" i="13"/>
  <c r="M45" i="13" s="1"/>
  <c r="G45" i="13"/>
  <c r="F45" i="13"/>
  <c r="E45" i="13"/>
  <c r="L11" i="13"/>
  <c r="I11" i="13"/>
  <c r="H11" i="13"/>
  <c r="M11" i="13" s="1"/>
  <c r="G11" i="13"/>
  <c r="F11" i="13"/>
  <c r="E11" i="13"/>
  <c r="L10" i="13"/>
  <c r="I10" i="13"/>
  <c r="H10" i="13"/>
  <c r="M10" i="13" s="1"/>
  <c r="G10" i="13"/>
  <c r="F10" i="13"/>
  <c r="E10" i="13"/>
  <c r="L13" i="13"/>
  <c r="I13" i="13"/>
  <c r="H13" i="13"/>
  <c r="M13" i="13" s="1"/>
  <c r="G13" i="13"/>
  <c r="F13" i="13"/>
  <c r="E13" i="13"/>
  <c r="L12" i="13"/>
  <c r="I12" i="13"/>
  <c r="H12" i="13"/>
  <c r="M12" i="13" s="1"/>
  <c r="G12" i="13"/>
  <c r="F12" i="13"/>
  <c r="E12" i="13"/>
  <c r="L42" i="13"/>
  <c r="I42" i="13"/>
  <c r="H42" i="13"/>
  <c r="M42" i="13" s="1"/>
  <c r="G42" i="13"/>
  <c r="F42" i="13"/>
  <c r="E42" i="13"/>
  <c r="L43" i="13"/>
  <c r="I43" i="13"/>
  <c r="H43" i="13"/>
  <c r="M43" i="13" s="1"/>
  <c r="G43" i="13"/>
  <c r="F43" i="13"/>
  <c r="E43" i="13"/>
  <c r="L15" i="13"/>
  <c r="I15" i="13"/>
  <c r="H15" i="13"/>
  <c r="M15" i="13" s="1"/>
  <c r="G15" i="13"/>
  <c r="F15" i="13"/>
  <c r="E15" i="13"/>
  <c r="L14" i="13"/>
  <c r="I14" i="13"/>
  <c r="H14" i="13"/>
  <c r="M14" i="13" s="1"/>
  <c r="G14" i="13"/>
  <c r="F14" i="13"/>
  <c r="E14" i="13"/>
  <c r="L17" i="13"/>
  <c r="I17" i="13"/>
  <c r="H17" i="13"/>
  <c r="M17" i="13" s="1"/>
  <c r="G17" i="13"/>
  <c r="F17" i="13"/>
  <c r="E17" i="13"/>
  <c r="L16" i="13"/>
  <c r="I16" i="13"/>
  <c r="H16" i="13"/>
  <c r="M16" i="13" s="1"/>
  <c r="G16" i="13"/>
  <c r="F16" i="13"/>
  <c r="E16" i="13"/>
  <c r="L64" i="13"/>
  <c r="I64" i="13"/>
  <c r="H64" i="13"/>
  <c r="M64" i="13" s="1"/>
  <c r="G64" i="13"/>
  <c r="F64" i="13"/>
  <c r="E64" i="13"/>
  <c r="L65" i="13"/>
  <c r="I65" i="13"/>
  <c r="H65" i="13"/>
  <c r="M65" i="13" s="1"/>
  <c r="G65" i="13"/>
  <c r="F65" i="13"/>
  <c r="E65" i="13"/>
  <c r="L40" i="13"/>
  <c r="I40" i="13"/>
  <c r="H40" i="13"/>
  <c r="M40" i="13" s="1"/>
  <c r="G40" i="13"/>
  <c r="F40" i="13"/>
  <c r="E40" i="13"/>
  <c r="L41" i="13"/>
  <c r="I41" i="13"/>
  <c r="H41" i="13"/>
  <c r="M41" i="13" s="1"/>
  <c r="G41" i="13"/>
  <c r="F41" i="13"/>
  <c r="E41" i="13"/>
  <c r="L62" i="13"/>
  <c r="I62" i="13"/>
  <c r="H62" i="13"/>
  <c r="M62" i="13" s="1"/>
  <c r="G62" i="13"/>
  <c r="F62" i="13"/>
  <c r="E62" i="13"/>
  <c r="L63" i="13"/>
  <c r="I63" i="13"/>
  <c r="H63" i="13"/>
  <c r="M63" i="13" s="1"/>
  <c r="G63" i="13"/>
  <c r="F63" i="13"/>
  <c r="E63" i="13"/>
  <c r="L38" i="13"/>
  <c r="I38" i="13"/>
  <c r="H38" i="13"/>
  <c r="M38" i="13" s="1"/>
  <c r="G38" i="13"/>
  <c r="F38" i="13"/>
  <c r="E38" i="13"/>
  <c r="L39" i="13"/>
  <c r="I39" i="13"/>
  <c r="H39" i="13"/>
  <c r="M39" i="13" s="1"/>
  <c r="G39" i="13"/>
  <c r="F39" i="13"/>
  <c r="E39" i="13"/>
  <c r="L60" i="13"/>
  <c r="I60" i="13"/>
  <c r="H60" i="13"/>
  <c r="M60" i="13" s="1"/>
  <c r="G60" i="13"/>
  <c r="F60" i="13"/>
  <c r="E60" i="13"/>
  <c r="L61" i="13"/>
  <c r="I61" i="13"/>
  <c r="H61" i="13"/>
  <c r="M61" i="13" s="1"/>
  <c r="G61" i="13"/>
  <c r="F61" i="13"/>
  <c r="E61" i="13"/>
  <c r="L58" i="13"/>
  <c r="I58" i="13"/>
  <c r="H58" i="13"/>
  <c r="M58" i="13" s="1"/>
  <c r="G58" i="13"/>
  <c r="F58" i="13"/>
  <c r="E58" i="13"/>
  <c r="L59" i="13"/>
  <c r="I59" i="13"/>
  <c r="H59" i="13"/>
  <c r="M59" i="13" s="1"/>
  <c r="G59" i="13"/>
  <c r="F59" i="13"/>
  <c r="E59" i="13"/>
  <c r="L56" i="13"/>
  <c r="I56" i="13"/>
  <c r="H56" i="13"/>
  <c r="M56" i="13" s="1"/>
  <c r="G56" i="13"/>
  <c r="F56" i="13"/>
  <c r="E56" i="13"/>
  <c r="L57" i="13"/>
  <c r="I57" i="13"/>
  <c r="H57" i="13"/>
  <c r="M57" i="13" s="1"/>
  <c r="G57" i="13"/>
  <c r="F57" i="13"/>
  <c r="E57" i="13"/>
  <c r="L54" i="13"/>
  <c r="I54" i="13"/>
  <c r="H54" i="13"/>
  <c r="M54" i="13" s="1"/>
  <c r="G54" i="13"/>
  <c r="F54" i="13"/>
  <c r="E54" i="13"/>
  <c r="L55" i="13"/>
  <c r="I55" i="13"/>
  <c r="H55" i="13"/>
  <c r="M55" i="13" s="1"/>
  <c r="G55" i="13"/>
  <c r="F55" i="13"/>
  <c r="E55" i="13"/>
  <c r="L36" i="13"/>
  <c r="I36" i="13"/>
  <c r="H36" i="13"/>
  <c r="M36" i="13" s="1"/>
  <c r="G36" i="13"/>
  <c r="F36" i="13"/>
  <c r="E36" i="13"/>
  <c r="L37" i="13"/>
  <c r="I37" i="13"/>
  <c r="H37" i="13"/>
  <c r="M37" i="13" s="1"/>
  <c r="G37" i="13"/>
  <c r="F37" i="13"/>
  <c r="E37" i="13"/>
  <c r="L52" i="13"/>
  <c r="I52" i="13"/>
  <c r="H52" i="13"/>
  <c r="M52" i="13" s="1"/>
  <c r="G52" i="13"/>
  <c r="F52" i="13"/>
  <c r="E52" i="13"/>
  <c r="L53" i="13"/>
  <c r="I53" i="13"/>
  <c r="H53" i="13"/>
  <c r="M53" i="13" s="1"/>
  <c r="G53" i="13"/>
  <c r="F53" i="13"/>
  <c r="E53" i="13"/>
  <c r="L34" i="13"/>
  <c r="I34" i="13"/>
  <c r="H34" i="13"/>
  <c r="M34" i="13" s="1"/>
  <c r="G34" i="13"/>
  <c r="F34" i="13"/>
  <c r="E34" i="13"/>
  <c r="L35" i="13"/>
  <c r="I35" i="13"/>
  <c r="H35" i="13"/>
  <c r="M35" i="13" s="1"/>
  <c r="G35" i="13"/>
  <c r="F35" i="13"/>
  <c r="E35" i="13"/>
  <c r="L50" i="13"/>
  <c r="I50" i="13"/>
  <c r="H50" i="13"/>
  <c r="M50" i="13" s="1"/>
  <c r="G50" i="13"/>
  <c r="F50" i="13"/>
  <c r="E50" i="13"/>
  <c r="L51" i="13"/>
  <c r="I51" i="13"/>
  <c r="H51" i="13"/>
  <c r="M51" i="13" s="1"/>
  <c r="G51" i="13"/>
  <c r="F51" i="13"/>
  <c r="E51" i="13"/>
  <c r="A4" i="12"/>
  <c r="A3" i="12"/>
  <c r="A2" i="12"/>
  <c r="A5" i="12"/>
  <c r="A8" i="12"/>
  <c r="A7" i="12"/>
  <c r="A6" i="12"/>
  <c r="A9" i="12"/>
  <c r="A12" i="12"/>
  <c r="A11" i="12"/>
  <c r="A10" i="12"/>
  <c r="A13" i="12"/>
  <c r="A14" i="12"/>
  <c r="A15" i="12"/>
  <c r="A16" i="12"/>
  <c r="A17" i="12"/>
  <c r="A63" i="12"/>
  <c r="A64" i="12"/>
  <c r="A65" i="12"/>
  <c r="A62" i="12"/>
  <c r="A59" i="12"/>
  <c r="A60" i="12"/>
  <c r="A61" i="12"/>
  <c r="A58" i="12"/>
  <c r="A55" i="12"/>
  <c r="A56" i="12"/>
  <c r="A57" i="12"/>
  <c r="A54" i="12"/>
  <c r="A51" i="12"/>
  <c r="A52" i="12"/>
  <c r="A53" i="12"/>
  <c r="A50" i="12"/>
  <c r="A18" i="12"/>
  <c r="A21" i="12"/>
  <c r="A20" i="12"/>
  <c r="A19" i="12"/>
  <c r="A22" i="12"/>
  <c r="A25" i="12"/>
  <c r="A24" i="12"/>
  <c r="A23" i="12"/>
  <c r="A26" i="12"/>
  <c r="A29" i="12"/>
  <c r="A28" i="12"/>
  <c r="A27" i="12"/>
  <c r="A30" i="12"/>
  <c r="A31" i="12"/>
  <c r="A32" i="12"/>
  <c r="A33" i="12"/>
  <c r="A49" i="12"/>
  <c r="A46" i="12"/>
  <c r="A47" i="12"/>
  <c r="A48" i="12"/>
  <c r="A45" i="12"/>
  <c r="A42" i="12"/>
  <c r="A43" i="12"/>
  <c r="A44" i="12"/>
  <c r="A41" i="12"/>
  <c r="A38" i="12"/>
  <c r="A39" i="12"/>
  <c r="A40" i="12"/>
  <c r="A37" i="12"/>
  <c r="A34" i="12"/>
  <c r="A35" i="12"/>
  <c r="A36" i="12"/>
  <c r="B26" i="13" l="1"/>
  <c r="A30" i="13"/>
  <c r="A21" i="13"/>
  <c r="A23" i="13"/>
  <c r="A27" i="13"/>
  <c r="B32" i="13"/>
  <c r="B19" i="13"/>
  <c r="A18" i="13"/>
  <c r="A24" i="13"/>
  <c r="A28" i="13"/>
  <c r="A31" i="13"/>
  <c r="B20" i="13"/>
  <c r="A22" i="13"/>
  <c r="B25" i="13"/>
  <c r="B29" i="13"/>
  <c r="B33" i="13"/>
  <c r="B50" i="13"/>
  <c r="B58" i="13"/>
  <c r="A3" i="13"/>
  <c r="A42" i="13"/>
  <c r="A60" i="13"/>
  <c r="B44" i="13"/>
  <c r="B60" i="13"/>
  <c r="A2" i="13"/>
  <c r="A43" i="13"/>
  <c r="A57" i="13"/>
  <c r="B2" i="13"/>
  <c r="B43" i="13"/>
  <c r="B61" i="13"/>
  <c r="A15" i="13"/>
  <c r="A54" i="13"/>
  <c r="B40" i="13"/>
  <c r="B52" i="13"/>
  <c r="A49" i="13"/>
  <c r="A14" i="13"/>
  <c r="B49" i="13"/>
  <c r="B14" i="13"/>
  <c r="B55" i="13"/>
  <c r="A7" i="13"/>
  <c r="A58" i="13"/>
  <c r="A34" i="13"/>
  <c r="B7" i="13"/>
  <c r="B62" i="13"/>
  <c r="B34" i="13"/>
  <c r="A51" i="13"/>
  <c r="A8" i="13"/>
  <c r="A12" i="13"/>
  <c r="A16" i="13"/>
  <c r="A39" i="13"/>
  <c r="A37" i="13"/>
  <c r="B51" i="13"/>
  <c r="B8" i="13"/>
  <c r="B12" i="13"/>
  <c r="B16" i="13"/>
  <c r="B39" i="13"/>
  <c r="B37" i="13"/>
  <c r="A44" i="13"/>
  <c r="A56" i="13"/>
  <c r="B46" i="13"/>
  <c r="B64" i="13"/>
  <c r="A45" i="13"/>
  <c r="A61" i="13"/>
  <c r="B47" i="13"/>
  <c r="B57" i="13"/>
  <c r="A48" i="13"/>
  <c r="A40" i="13"/>
  <c r="A52" i="13"/>
  <c r="B11" i="13"/>
  <c r="A41" i="13"/>
  <c r="A53" i="13"/>
  <c r="B10" i="13"/>
  <c r="A62" i="13"/>
  <c r="B5" i="13"/>
  <c r="A4" i="13"/>
  <c r="A6" i="13"/>
  <c r="A63" i="13"/>
  <c r="A59" i="13"/>
  <c r="A35" i="13"/>
  <c r="B4" i="13"/>
  <c r="B6" i="13"/>
  <c r="B63" i="13"/>
  <c r="B59" i="13"/>
  <c r="B35" i="13"/>
  <c r="A46" i="13"/>
  <c r="A64" i="13"/>
  <c r="B3" i="13"/>
  <c r="B42" i="13"/>
  <c r="B56" i="13"/>
  <c r="A47" i="13"/>
  <c r="A65" i="13"/>
  <c r="B45" i="13"/>
  <c r="B65" i="13"/>
  <c r="A11" i="13"/>
  <c r="B48" i="13"/>
  <c r="B15" i="13"/>
  <c r="B54" i="13"/>
  <c r="A10" i="13"/>
  <c r="A55" i="13"/>
  <c r="B41" i="13"/>
  <c r="B53" i="13"/>
  <c r="A5" i="13"/>
  <c r="A9" i="13"/>
  <c r="A13" i="13"/>
  <c r="A17" i="13"/>
  <c r="A38" i="13"/>
  <c r="A36" i="13"/>
  <c r="A50" i="13"/>
  <c r="B9" i="13"/>
  <c r="B13" i="13"/>
  <c r="B17" i="13"/>
  <c r="B38" i="13"/>
  <c r="B36" i="13"/>
  <c r="B65" i="9"/>
  <c r="A9" i="8"/>
  <c r="A17" i="8"/>
  <c r="A25" i="8"/>
  <c r="A33" i="8"/>
  <c r="A41" i="8"/>
  <c r="A49" i="8"/>
  <c r="A57" i="8"/>
  <c r="A65" i="8"/>
  <c r="B9" i="8"/>
  <c r="B17" i="8"/>
  <c r="B25" i="8"/>
  <c r="B33" i="8"/>
  <c r="B41" i="8"/>
  <c r="B49" i="8"/>
  <c r="B57" i="8"/>
  <c r="B65" i="8"/>
  <c r="A9" i="6"/>
  <c r="A17" i="6"/>
  <c r="A25" i="6"/>
  <c r="A33" i="6"/>
  <c r="A41" i="6"/>
  <c r="A49" i="6"/>
  <c r="A57" i="6"/>
  <c r="A65" i="6"/>
  <c r="B8" i="6"/>
  <c r="B16" i="6"/>
  <c r="B24" i="6"/>
  <c r="B32" i="6"/>
  <c r="B40" i="6"/>
  <c r="B56" i="6"/>
  <c r="B64" i="6"/>
  <c r="A8" i="5"/>
  <c r="A16" i="5"/>
  <c r="A24" i="5"/>
  <c r="A32" i="5"/>
  <c r="A40" i="5"/>
  <c r="A48" i="5"/>
  <c r="A56" i="5"/>
  <c r="A64" i="5"/>
  <c r="B8" i="5"/>
  <c r="B16" i="5"/>
  <c r="B24" i="5"/>
  <c r="B32" i="5"/>
  <c r="B40" i="5"/>
  <c r="B48" i="5"/>
  <c r="B56" i="5"/>
  <c r="B64" i="5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B48" i="6" s="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" i="1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2" i="9"/>
  <c r="F3" i="9"/>
  <c r="A3" i="9" s="1"/>
  <c r="F4" i="9"/>
  <c r="A4" i="9" s="1"/>
  <c r="F5" i="9"/>
  <c r="A5" i="9" s="1"/>
  <c r="F6" i="9"/>
  <c r="A6" i="9" s="1"/>
  <c r="F7" i="9"/>
  <c r="A7" i="9" s="1"/>
  <c r="F8" i="9"/>
  <c r="F9" i="9"/>
  <c r="F10" i="9"/>
  <c r="F11" i="9"/>
  <c r="A11" i="9" s="1"/>
  <c r="F12" i="9"/>
  <c r="A12" i="9" s="1"/>
  <c r="F13" i="9"/>
  <c r="A13" i="9" s="1"/>
  <c r="F14" i="9"/>
  <c r="A14" i="9" s="1"/>
  <c r="F15" i="9"/>
  <c r="A15" i="9" s="1"/>
  <c r="F16" i="9"/>
  <c r="F17" i="9"/>
  <c r="F18" i="9"/>
  <c r="F19" i="9"/>
  <c r="A19" i="9" s="1"/>
  <c r="F20" i="9"/>
  <c r="A20" i="9" s="1"/>
  <c r="F21" i="9"/>
  <c r="A21" i="9" s="1"/>
  <c r="F22" i="9"/>
  <c r="A22" i="9" s="1"/>
  <c r="F23" i="9"/>
  <c r="A23" i="9" s="1"/>
  <c r="F24" i="9"/>
  <c r="F25" i="9"/>
  <c r="F26" i="9"/>
  <c r="F27" i="9"/>
  <c r="A27" i="9" s="1"/>
  <c r="F28" i="9"/>
  <c r="A28" i="9" s="1"/>
  <c r="F29" i="9"/>
  <c r="A29" i="9" s="1"/>
  <c r="F30" i="9"/>
  <c r="A30" i="9" s="1"/>
  <c r="F31" i="9"/>
  <c r="A31" i="9" s="1"/>
  <c r="F32" i="9"/>
  <c r="F33" i="9"/>
  <c r="A33" i="9" s="1"/>
  <c r="F34" i="9"/>
  <c r="F35" i="9"/>
  <c r="A35" i="9" s="1"/>
  <c r="F36" i="9"/>
  <c r="F37" i="9"/>
  <c r="A37" i="9" s="1"/>
  <c r="F38" i="9"/>
  <c r="A38" i="9" s="1"/>
  <c r="F39" i="9"/>
  <c r="A39" i="9" s="1"/>
  <c r="F40" i="9"/>
  <c r="F41" i="9"/>
  <c r="A41" i="9" s="1"/>
  <c r="F42" i="9"/>
  <c r="F43" i="9"/>
  <c r="A43" i="9" s="1"/>
  <c r="F44" i="9"/>
  <c r="F45" i="9"/>
  <c r="A45" i="9" s="1"/>
  <c r="F46" i="9"/>
  <c r="A46" i="9" s="1"/>
  <c r="F47" i="9"/>
  <c r="A47" i="9" s="1"/>
  <c r="F48" i="9"/>
  <c r="F49" i="9"/>
  <c r="A49" i="9" s="1"/>
  <c r="F50" i="9"/>
  <c r="F51" i="9"/>
  <c r="A51" i="9" s="1"/>
  <c r="F52" i="9"/>
  <c r="F53" i="9"/>
  <c r="A53" i="9" s="1"/>
  <c r="F54" i="9"/>
  <c r="A54" i="9" s="1"/>
  <c r="F55" i="9"/>
  <c r="A55" i="9" s="1"/>
  <c r="F56" i="9"/>
  <c r="F57" i="9"/>
  <c r="A57" i="9" s="1"/>
  <c r="F58" i="9"/>
  <c r="F59" i="9"/>
  <c r="A59" i="9" s="1"/>
  <c r="F60" i="9"/>
  <c r="F61" i="9"/>
  <c r="A61" i="9" s="1"/>
  <c r="F62" i="9"/>
  <c r="A62" i="9" s="1"/>
  <c r="F63" i="9"/>
  <c r="A63" i="9" s="1"/>
  <c r="F64" i="9"/>
  <c r="F65" i="9"/>
  <c r="A65" i="9" s="1"/>
  <c r="F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2" i="9"/>
  <c r="H3" i="9"/>
  <c r="H4" i="9"/>
  <c r="M4" i="9" s="1"/>
  <c r="H5" i="9"/>
  <c r="H6" i="9"/>
  <c r="M6" i="9" s="1"/>
  <c r="H7" i="9"/>
  <c r="M7" i="9" s="1"/>
  <c r="H8" i="9"/>
  <c r="M8" i="9" s="1"/>
  <c r="H9" i="9"/>
  <c r="M9" i="9" s="1"/>
  <c r="H10" i="9"/>
  <c r="M10" i="9" s="1"/>
  <c r="H11" i="9"/>
  <c r="M11" i="9" s="1"/>
  <c r="H12" i="9"/>
  <c r="M12" i="9" s="1"/>
  <c r="H13" i="9"/>
  <c r="H14" i="9"/>
  <c r="H15" i="9"/>
  <c r="H16" i="9"/>
  <c r="M16" i="9" s="1"/>
  <c r="H17" i="9"/>
  <c r="M17" i="9" s="1"/>
  <c r="H18" i="9"/>
  <c r="M18" i="9" s="1"/>
  <c r="H19" i="9"/>
  <c r="H20" i="9"/>
  <c r="M20" i="9" s="1"/>
  <c r="H21" i="9"/>
  <c r="H22" i="9"/>
  <c r="M22" i="9" s="1"/>
  <c r="H23" i="9"/>
  <c r="M23" i="9" s="1"/>
  <c r="H24" i="9"/>
  <c r="M24" i="9" s="1"/>
  <c r="H25" i="9"/>
  <c r="H26" i="9"/>
  <c r="M26" i="9" s="1"/>
  <c r="H27" i="9"/>
  <c r="M27" i="9" s="1"/>
  <c r="H28" i="9"/>
  <c r="M28" i="9" s="1"/>
  <c r="H29" i="9"/>
  <c r="H30" i="9"/>
  <c r="H31" i="9"/>
  <c r="H32" i="9"/>
  <c r="M32" i="9" s="1"/>
  <c r="H33" i="9"/>
  <c r="M33" i="9" s="1"/>
  <c r="H34" i="9"/>
  <c r="M34" i="9" s="1"/>
  <c r="H35" i="9"/>
  <c r="H36" i="9"/>
  <c r="H37" i="9"/>
  <c r="H38" i="9"/>
  <c r="M38" i="9" s="1"/>
  <c r="H39" i="9"/>
  <c r="M39" i="9" s="1"/>
  <c r="H40" i="9"/>
  <c r="H41" i="9"/>
  <c r="H42" i="9"/>
  <c r="M42" i="9" s="1"/>
  <c r="H43" i="9"/>
  <c r="M43" i="9" s="1"/>
  <c r="H44" i="9"/>
  <c r="M44" i="9" s="1"/>
  <c r="H45" i="9"/>
  <c r="H46" i="9"/>
  <c r="H47" i="9"/>
  <c r="H48" i="9"/>
  <c r="M48" i="9" s="1"/>
  <c r="H49" i="9"/>
  <c r="M49" i="9" s="1"/>
  <c r="H50" i="9"/>
  <c r="M50" i="9" s="1"/>
  <c r="H51" i="9"/>
  <c r="H52" i="9"/>
  <c r="M52" i="9" s="1"/>
  <c r="H53" i="9"/>
  <c r="H54" i="9"/>
  <c r="M54" i="9" s="1"/>
  <c r="H55" i="9"/>
  <c r="M55" i="9" s="1"/>
  <c r="H56" i="9"/>
  <c r="M56" i="9" s="1"/>
  <c r="H57" i="9"/>
  <c r="M57" i="9" s="1"/>
  <c r="H58" i="9"/>
  <c r="M58" i="9" s="1"/>
  <c r="H59" i="9"/>
  <c r="M59" i="9" s="1"/>
  <c r="H60" i="9"/>
  <c r="M60" i="9" s="1"/>
  <c r="H61" i="9"/>
  <c r="H62" i="9"/>
  <c r="H63" i="9"/>
  <c r="H64" i="9"/>
  <c r="M64" i="9" s="1"/>
  <c r="H65" i="9"/>
  <c r="M36" i="9"/>
  <c r="M40" i="9"/>
  <c r="H2" i="9"/>
  <c r="M2" i="9" s="1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2" i="9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2" i="8"/>
  <c r="F3" i="8"/>
  <c r="F4" i="8"/>
  <c r="F5" i="8"/>
  <c r="F6" i="8"/>
  <c r="A6" i="8" s="1"/>
  <c r="F7" i="8"/>
  <c r="F8" i="8"/>
  <c r="A8" i="8" s="1"/>
  <c r="F9" i="8"/>
  <c r="F10" i="8"/>
  <c r="A10" i="8" s="1"/>
  <c r="F11" i="8"/>
  <c r="F12" i="8"/>
  <c r="F13" i="8"/>
  <c r="F14" i="8"/>
  <c r="A14" i="8" s="1"/>
  <c r="F15" i="8"/>
  <c r="F16" i="8"/>
  <c r="A16" i="8" s="1"/>
  <c r="F17" i="8"/>
  <c r="F18" i="8"/>
  <c r="A18" i="8" s="1"/>
  <c r="F19" i="8"/>
  <c r="F20" i="8"/>
  <c r="F21" i="8"/>
  <c r="F22" i="8"/>
  <c r="A22" i="8" s="1"/>
  <c r="F23" i="8"/>
  <c r="F24" i="8"/>
  <c r="A24" i="8" s="1"/>
  <c r="F25" i="8"/>
  <c r="F26" i="8"/>
  <c r="A26" i="8" s="1"/>
  <c r="F27" i="8"/>
  <c r="F28" i="8"/>
  <c r="F29" i="8"/>
  <c r="F30" i="8"/>
  <c r="A30" i="8" s="1"/>
  <c r="F31" i="8"/>
  <c r="F32" i="8"/>
  <c r="A32" i="8" s="1"/>
  <c r="F33" i="8"/>
  <c r="F34" i="8"/>
  <c r="A34" i="8" s="1"/>
  <c r="F35" i="8"/>
  <c r="F36" i="8"/>
  <c r="F37" i="8"/>
  <c r="F38" i="8"/>
  <c r="A38" i="8" s="1"/>
  <c r="F39" i="8"/>
  <c r="F40" i="8"/>
  <c r="A40" i="8" s="1"/>
  <c r="F41" i="8"/>
  <c r="F42" i="8"/>
  <c r="A42" i="8" s="1"/>
  <c r="F43" i="8"/>
  <c r="F44" i="8"/>
  <c r="F45" i="8"/>
  <c r="F46" i="8"/>
  <c r="A46" i="8" s="1"/>
  <c r="F47" i="8"/>
  <c r="F48" i="8"/>
  <c r="A48" i="8" s="1"/>
  <c r="F49" i="8"/>
  <c r="F50" i="8"/>
  <c r="A50" i="8" s="1"/>
  <c r="F51" i="8"/>
  <c r="F52" i="8"/>
  <c r="F53" i="8"/>
  <c r="F54" i="8"/>
  <c r="A54" i="8" s="1"/>
  <c r="F55" i="8"/>
  <c r="F56" i="8"/>
  <c r="A56" i="8" s="1"/>
  <c r="F57" i="8"/>
  <c r="F58" i="8"/>
  <c r="A58" i="8" s="1"/>
  <c r="F59" i="8"/>
  <c r="F60" i="8"/>
  <c r="F61" i="8"/>
  <c r="F62" i="8"/>
  <c r="A62" i="8" s="1"/>
  <c r="F63" i="8"/>
  <c r="F64" i="8"/>
  <c r="A64" i="8" s="1"/>
  <c r="F65" i="8"/>
  <c r="F2" i="8"/>
  <c r="A2" i="8" s="1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2" i="8"/>
  <c r="H3" i="8"/>
  <c r="M3" i="8" s="1"/>
  <c r="H4" i="8"/>
  <c r="H5" i="8"/>
  <c r="M5" i="8" s="1"/>
  <c r="H6" i="8"/>
  <c r="M6" i="8" s="1"/>
  <c r="H7" i="8"/>
  <c r="M7" i="8" s="1"/>
  <c r="H8" i="8"/>
  <c r="H9" i="8"/>
  <c r="H10" i="8"/>
  <c r="M10" i="8" s="1"/>
  <c r="H11" i="8"/>
  <c r="M11" i="8" s="1"/>
  <c r="H12" i="8"/>
  <c r="M12" i="8" s="1"/>
  <c r="H13" i="8"/>
  <c r="M13" i="8" s="1"/>
  <c r="H14" i="8"/>
  <c r="M14" i="8" s="1"/>
  <c r="H15" i="8"/>
  <c r="M15" i="8" s="1"/>
  <c r="H16" i="8"/>
  <c r="H17" i="8"/>
  <c r="H18" i="8"/>
  <c r="M18" i="8" s="1"/>
  <c r="H19" i="8"/>
  <c r="H20" i="8"/>
  <c r="H21" i="8"/>
  <c r="H22" i="8"/>
  <c r="M22" i="8" s="1"/>
  <c r="H23" i="8"/>
  <c r="M23" i="8" s="1"/>
  <c r="H24" i="8"/>
  <c r="H25" i="8"/>
  <c r="H26" i="8"/>
  <c r="M26" i="8" s="1"/>
  <c r="H27" i="8"/>
  <c r="H28" i="8"/>
  <c r="M28" i="8" s="1"/>
  <c r="H29" i="8"/>
  <c r="M29" i="8" s="1"/>
  <c r="H30" i="8"/>
  <c r="M30" i="8" s="1"/>
  <c r="H31" i="8"/>
  <c r="M31" i="8" s="1"/>
  <c r="H32" i="8"/>
  <c r="H33" i="8"/>
  <c r="H34" i="8"/>
  <c r="M34" i="8" s="1"/>
  <c r="H35" i="8"/>
  <c r="M35" i="8" s="1"/>
  <c r="H36" i="8"/>
  <c r="M36" i="8" s="1"/>
  <c r="H37" i="8"/>
  <c r="M37" i="8" s="1"/>
  <c r="H38" i="8"/>
  <c r="M38" i="8" s="1"/>
  <c r="H39" i="8"/>
  <c r="M39" i="8" s="1"/>
  <c r="H40" i="8"/>
  <c r="H41" i="8"/>
  <c r="H42" i="8"/>
  <c r="M42" i="8" s="1"/>
  <c r="H43" i="8"/>
  <c r="H44" i="8"/>
  <c r="M44" i="8" s="1"/>
  <c r="H45" i="8"/>
  <c r="M45" i="8" s="1"/>
  <c r="H46" i="8"/>
  <c r="M46" i="8" s="1"/>
  <c r="H47" i="8"/>
  <c r="M47" i="8" s="1"/>
  <c r="H48" i="8"/>
  <c r="H49" i="8"/>
  <c r="H50" i="8"/>
  <c r="M50" i="8" s="1"/>
  <c r="H51" i="8"/>
  <c r="M51" i="8" s="1"/>
  <c r="H52" i="8"/>
  <c r="M52" i="8" s="1"/>
  <c r="H53" i="8"/>
  <c r="M53" i="8" s="1"/>
  <c r="H54" i="8"/>
  <c r="M54" i="8" s="1"/>
  <c r="H55" i="8"/>
  <c r="M55" i="8" s="1"/>
  <c r="H56" i="8"/>
  <c r="H57" i="8"/>
  <c r="H58" i="8"/>
  <c r="M58" i="8" s="1"/>
  <c r="H59" i="8"/>
  <c r="M59" i="8" s="1"/>
  <c r="H60" i="8"/>
  <c r="M60" i="8" s="1"/>
  <c r="H61" i="8"/>
  <c r="M61" i="8" s="1"/>
  <c r="H62" i="8"/>
  <c r="M62" i="8" s="1"/>
  <c r="H63" i="8"/>
  <c r="M63" i="8" s="1"/>
  <c r="H64" i="8"/>
  <c r="H65" i="8"/>
  <c r="M19" i="8"/>
  <c r="M27" i="8"/>
  <c r="M43" i="8"/>
  <c r="H2" i="8"/>
  <c r="M2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3" i="8"/>
  <c r="I4" i="8"/>
  <c r="I5" i="8"/>
  <c r="I2" i="8"/>
  <c r="M7" i="5"/>
  <c r="M11" i="5"/>
  <c r="M19" i="5"/>
  <c r="M35" i="5"/>
  <c r="M39" i="5"/>
  <c r="M43" i="5"/>
  <c r="M51" i="5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2" i="6"/>
  <c r="F3" i="6"/>
  <c r="F4" i="6"/>
  <c r="F5" i="6"/>
  <c r="F6" i="6"/>
  <c r="A6" i="6" s="1"/>
  <c r="F7" i="6"/>
  <c r="F8" i="6"/>
  <c r="A8" i="6" s="1"/>
  <c r="F9" i="6"/>
  <c r="B9" i="6" s="1"/>
  <c r="F10" i="6"/>
  <c r="B10" i="6" s="1"/>
  <c r="F11" i="6"/>
  <c r="F12" i="6"/>
  <c r="F13" i="6"/>
  <c r="F14" i="6"/>
  <c r="A14" i="6" s="1"/>
  <c r="F15" i="6"/>
  <c r="F16" i="6"/>
  <c r="A16" i="6" s="1"/>
  <c r="F17" i="6"/>
  <c r="B17" i="6" s="1"/>
  <c r="F18" i="6"/>
  <c r="B18" i="6" s="1"/>
  <c r="F19" i="6"/>
  <c r="F20" i="6"/>
  <c r="F21" i="6"/>
  <c r="F22" i="6"/>
  <c r="A22" i="6" s="1"/>
  <c r="F23" i="6"/>
  <c r="F24" i="6"/>
  <c r="A24" i="6" s="1"/>
  <c r="F25" i="6"/>
  <c r="B25" i="6" s="1"/>
  <c r="F26" i="6"/>
  <c r="B26" i="6" s="1"/>
  <c r="F27" i="6"/>
  <c r="F28" i="6"/>
  <c r="F29" i="6"/>
  <c r="F30" i="6"/>
  <c r="A30" i="6" s="1"/>
  <c r="F31" i="6"/>
  <c r="F32" i="6"/>
  <c r="A32" i="6" s="1"/>
  <c r="F33" i="6"/>
  <c r="B33" i="6" s="1"/>
  <c r="F34" i="6"/>
  <c r="B34" i="6" s="1"/>
  <c r="F35" i="6"/>
  <c r="F36" i="6"/>
  <c r="F37" i="6"/>
  <c r="F38" i="6"/>
  <c r="A38" i="6" s="1"/>
  <c r="F39" i="6"/>
  <c r="F40" i="6"/>
  <c r="A40" i="6" s="1"/>
  <c r="F41" i="6"/>
  <c r="B41" i="6" s="1"/>
  <c r="F42" i="6"/>
  <c r="B42" i="6" s="1"/>
  <c r="F43" i="6"/>
  <c r="F44" i="6"/>
  <c r="F45" i="6"/>
  <c r="F46" i="6"/>
  <c r="A46" i="6" s="1"/>
  <c r="F47" i="6"/>
  <c r="F48" i="6"/>
  <c r="A48" i="6" s="1"/>
  <c r="F49" i="6"/>
  <c r="B49" i="6" s="1"/>
  <c r="F50" i="6"/>
  <c r="B50" i="6" s="1"/>
  <c r="F51" i="6"/>
  <c r="F52" i="6"/>
  <c r="F53" i="6"/>
  <c r="F54" i="6"/>
  <c r="A54" i="6" s="1"/>
  <c r="F55" i="6"/>
  <c r="F56" i="6"/>
  <c r="A56" i="6" s="1"/>
  <c r="F57" i="6"/>
  <c r="B57" i="6" s="1"/>
  <c r="F58" i="6"/>
  <c r="B58" i="6" s="1"/>
  <c r="F59" i="6"/>
  <c r="F60" i="6"/>
  <c r="F61" i="6"/>
  <c r="F62" i="6"/>
  <c r="A62" i="6" s="1"/>
  <c r="F63" i="6"/>
  <c r="F64" i="6"/>
  <c r="A64" i="6" s="1"/>
  <c r="F65" i="6"/>
  <c r="B65" i="6" s="1"/>
  <c r="F2" i="6"/>
  <c r="A2" i="6" s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2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F6" i="5"/>
  <c r="A6" i="5" s="1"/>
  <c r="F7" i="5"/>
  <c r="A7" i="5" s="1"/>
  <c r="F8" i="5"/>
  <c r="F9" i="5"/>
  <c r="F10" i="5"/>
  <c r="F11" i="5"/>
  <c r="F12" i="5"/>
  <c r="A12" i="5" s="1"/>
  <c r="F13" i="5"/>
  <c r="F14" i="5"/>
  <c r="A14" i="5" s="1"/>
  <c r="F15" i="5"/>
  <c r="A15" i="5" s="1"/>
  <c r="F16" i="5"/>
  <c r="F17" i="5"/>
  <c r="F18" i="5"/>
  <c r="F19" i="5"/>
  <c r="F20" i="5"/>
  <c r="A20" i="5" s="1"/>
  <c r="F21" i="5"/>
  <c r="F22" i="5"/>
  <c r="A22" i="5" s="1"/>
  <c r="F23" i="5"/>
  <c r="A23" i="5" s="1"/>
  <c r="F24" i="5"/>
  <c r="F25" i="5"/>
  <c r="F26" i="5"/>
  <c r="F27" i="5"/>
  <c r="F28" i="5"/>
  <c r="A28" i="5" s="1"/>
  <c r="F29" i="5"/>
  <c r="F30" i="5"/>
  <c r="A30" i="5" s="1"/>
  <c r="F31" i="5"/>
  <c r="A31" i="5" s="1"/>
  <c r="F32" i="5"/>
  <c r="F33" i="5"/>
  <c r="F34" i="5"/>
  <c r="F35" i="5"/>
  <c r="F36" i="5"/>
  <c r="A36" i="5" s="1"/>
  <c r="F37" i="5"/>
  <c r="F38" i="5"/>
  <c r="A38" i="5" s="1"/>
  <c r="F39" i="5"/>
  <c r="A39" i="5" s="1"/>
  <c r="F40" i="5"/>
  <c r="F41" i="5"/>
  <c r="F42" i="5"/>
  <c r="F43" i="5"/>
  <c r="F44" i="5"/>
  <c r="A44" i="5" s="1"/>
  <c r="F45" i="5"/>
  <c r="F46" i="5"/>
  <c r="A46" i="5" s="1"/>
  <c r="F47" i="5"/>
  <c r="A47" i="5" s="1"/>
  <c r="F48" i="5"/>
  <c r="F49" i="5"/>
  <c r="F50" i="5"/>
  <c r="F51" i="5"/>
  <c r="F52" i="5"/>
  <c r="A52" i="5" s="1"/>
  <c r="F53" i="5"/>
  <c r="F54" i="5"/>
  <c r="A54" i="5" s="1"/>
  <c r="F55" i="5"/>
  <c r="A55" i="5" s="1"/>
  <c r="F56" i="5"/>
  <c r="F57" i="5"/>
  <c r="F58" i="5"/>
  <c r="F59" i="5"/>
  <c r="F60" i="5"/>
  <c r="A60" i="5" s="1"/>
  <c r="F61" i="5"/>
  <c r="F62" i="5"/>
  <c r="A62" i="5" s="1"/>
  <c r="F63" i="5"/>
  <c r="A63" i="5" s="1"/>
  <c r="F64" i="5"/>
  <c r="F6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H65" i="5"/>
  <c r="M65" i="5" s="1"/>
  <c r="H64" i="5"/>
  <c r="M64" i="5" s="1"/>
  <c r="H63" i="5"/>
  <c r="M63" i="5" s="1"/>
  <c r="H62" i="5"/>
  <c r="M62" i="5" s="1"/>
  <c r="H61" i="5"/>
  <c r="M61" i="5" s="1"/>
  <c r="H60" i="5"/>
  <c r="M60" i="5" s="1"/>
  <c r="H59" i="5"/>
  <c r="M59" i="5" s="1"/>
  <c r="H58" i="5"/>
  <c r="M58" i="5" s="1"/>
  <c r="H57" i="5"/>
  <c r="M57" i="5" s="1"/>
  <c r="H56" i="5"/>
  <c r="M56" i="5" s="1"/>
  <c r="H55" i="5"/>
  <c r="M55" i="5" s="1"/>
  <c r="H54" i="5"/>
  <c r="M54" i="5" s="1"/>
  <c r="H53" i="5"/>
  <c r="M53" i="5" s="1"/>
  <c r="H52" i="5"/>
  <c r="M52" i="5" s="1"/>
  <c r="H51" i="5"/>
  <c r="H50" i="5"/>
  <c r="M50" i="5" s="1"/>
  <c r="H49" i="5"/>
  <c r="M49" i="5" s="1"/>
  <c r="H48" i="5"/>
  <c r="M48" i="5" s="1"/>
  <c r="H47" i="5"/>
  <c r="M47" i="5" s="1"/>
  <c r="H46" i="5"/>
  <c r="M46" i="5" s="1"/>
  <c r="H45" i="5"/>
  <c r="M45" i="5" s="1"/>
  <c r="H44" i="5"/>
  <c r="M44" i="5" s="1"/>
  <c r="H43" i="5"/>
  <c r="H42" i="5"/>
  <c r="M42" i="5" s="1"/>
  <c r="H41" i="5"/>
  <c r="M41" i="5" s="1"/>
  <c r="H40" i="5"/>
  <c r="M40" i="5" s="1"/>
  <c r="H39" i="5"/>
  <c r="H38" i="5"/>
  <c r="M38" i="5" s="1"/>
  <c r="H37" i="5"/>
  <c r="M37" i="5" s="1"/>
  <c r="H36" i="5"/>
  <c r="M36" i="5" s="1"/>
  <c r="H35" i="5"/>
  <c r="H34" i="5"/>
  <c r="M34" i="5" s="1"/>
  <c r="H33" i="5"/>
  <c r="M33" i="5" s="1"/>
  <c r="H32" i="5"/>
  <c r="M32" i="5" s="1"/>
  <c r="H31" i="5"/>
  <c r="M31" i="5" s="1"/>
  <c r="H30" i="5"/>
  <c r="M30" i="5" s="1"/>
  <c r="H29" i="5"/>
  <c r="M29" i="5" s="1"/>
  <c r="H28" i="5"/>
  <c r="M28" i="5" s="1"/>
  <c r="H27" i="5"/>
  <c r="M27" i="5" s="1"/>
  <c r="H26" i="5"/>
  <c r="M26" i="5" s="1"/>
  <c r="H25" i="5"/>
  <c r="M25" i="5" s="1"/>
  <c r="H24" i="5"/>
  <c r="M24" i="5" s="1"/>
  <c r="H23" i="5"/>
  <c r="M23" i="5" s="1"/>
  <c r="H22" i="5"/>
  <c r="M22" i="5" s="1"/>
  <c r="H21" i="5"/>
  <c r="M21" i="5" s="1"/>
  <c r="H20" i="5"/>
  <c r="M20" i="5" s="1"/>
  <c r="H19" i="5"/>
  <c r="H18" i="5"/>
  <c r="M18" i="5" s="1"/>
  <c r="H17" i="5"/>
  <c r="M17" i="5" s="1"/>
  <c r="H16" i="5"/>
  <c r="M16" i="5" s="1"/>
  <c r="H15" i="5"/>
  <c r="M15" i="5" s="1"/>
  <c r="H14" i="5"/>
  <c r="M14" i="5" s="1"/>
  <c r="H13" i="5"/>
  <c r="M13" i="5" s="1"/>
  <c r="H12" i="5"/>
  <c r="M12" i="5" s="1"/>
  <c r="H11" i="5"/>
  <c r="H10" i="5"/>
  <c r="M10" i="5" s="1"/>
  <c r="H9" i="5"/>
  <c r="M9" i="5" s="1"/>
  <c r="H8" i="5"/>
  <c r="M8" i="5" s="1"/>
  <c r="H7" i="5"/>
  <c r="H6" i="5"/>
  <c r="M6" i="5" s="1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" i="5"/>
  <c r="I7" i="5"/>
  <c r="I8" i="5"/>
  <c r="I9" i="5"/>
  <c r="G3" i="5"/>
  <c r="G4" i="5"/>
  <c r="G5" i="5"/>
  <c r="F3" i="5"/>
  <c r="F4" i="5"/>
  <c r="F5" i="5"/>
  <c r="E3" i="5"/>
  <c r="E4" i="5"/>
  <c r="E5" i="5"/>
  <c r="E2" i="5"/>
  <c r="F2" i="5"/>
  <c r="A2" i="5" s="1"/>
  <c r="G2" i="5"/>
  <c r="H3" i="5"/>
  <c r="M3" i="5" s="1"/>
  <c r="H4" i="5"/>
  <c r="M4" i="5" s="1"/>
  <c r="H5" i="5"/>
  <c r="M5" i="5" s="1"/>
  <c r="H2" i="5"/>
  <c r="M2" i="5" s="1"/>
  <c r="I3" i="5"/>
  <c r="I4" i="5"/>
  <c r="I5" i="5"/>
  <c r="I2" i="5"/>
  <c r="M4" i="8"/>
  <c r="M8" i="8"/>
  <c r="M9" i="8"/>
  <c r="M16" i="8"/>
  <c r="M17" i="8"/>
  <c r="M20" i="8"/>
  <c r="M21" i="8"/>
  <c r="M24" i="8"/>
  <c r="M25" i="8"/>
  <c r="M32" i="8"/>
  <c r="M33" i="8"/>
  <c r="M40" i="8"/>
  <c r="M41" i="8"/>
  <c r="M48" i="8"/>
  <c r="M49" i="8"/>
  <c r="M56" i="8"/>
  <c r="M57" i="8"/>
  <c r="M64" i="8"/>
  <c r="M65" i="8"/>
  <c r="M3" i="9"/>
  <c r="M5" i="9"/>
  <c r="M13" i="9"/>
  <c r="M14" i="9"/>
  <c r="M15" i="9"/>
  <c r="M19" i="9"/>
  <c r="M21" i="9"/>
  <c r="M25" i="9"/>
  <c r="M29" i="9"/>
  <c r="M30" i="9"/>
  <c r="M31" i="9"/>
  <c r="M35" i="9"/>
  <c r="M37" i="9"/>
  <c r="M41" i="9"/>
  <c r="M45" i="9"/>
  <c r="M46" i="9"/>
  <c r="M47" i="9"/>
  <c r="M51" i="9"/>
  <c r="M53" i="9"/>
  <c r="M61" i="9"/>
  <c r="M62" i="9"/>
  <c r="M63" i="9"/>
  <c r="M65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7" i="2"/>
  <c r="L132" i="2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59" i="2"/>
  <c r="L60" i="2"/>
  <c r="L61" i="2"/>
  <c r="L62" i="2"/>
  <c r="L63" i="2"/>
  <c r="L64" i="2"/>
  <c r="L65" i="2"/>
  <c r="L67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" i="2"/>
  <c r="A50" i="5" l="1"/>
  <c r="B50" i="5"/>
  <c r="A26" i="5"/>
  <c r="B26" i="5"/>
  <c r="A51" i="6"/>
  <c r="B51" i="6"/>
  <c r="A27" i="6"/>
  <c r="B27" i="6"/>
  <c r="A3" i="6"/>
  <c r="B3" i="6"/>
  <c r="A55" i="8"/>
  <c r="B55" i="8"/>
  <c r="A31" i="8"/>
  <c r="B31" i="8"/>
  <c r="A7" i="8"/>
  <c r="B7" i="8"/>
  <c r="A49" i="5"/>
  <c r="T16" i="7" s="1"/>
  <c r="B49" i="5"/>
  <c r="A25" i="5"/>
  <c r="B25" i="5"/>
  <c r="A60" i="9"/>
  <c r="B60" i="9"/>
  <c r="A36" i="9"/>
  <c r="B36" i="9"/>
  <c r="A61" i="8"/>
  <c r="B61" i="8"/>
  <c r="A29" i="8"/>
  <c r="B29" i="8"/>
  <c r="A5" i="8"/>
  <c r="B5" i="8"/>
  <c r="A60" i="8"/>
  <c r="B60" i="8"/>
  <c r="A36" i="8"/>
  <c r="B36" i="8"/>
  <c r="A12" i="8"/>
  <c r="B12" i="8"/>
  <c r="A50" i="9"/>
  <c r="B50" i="9"/>
  <c r="A26" i="9"/>
  <c r="B26" i="9"/>
  <c r="A58" i="5"/>
  <c r="B58" i="5"/>
  <c r="A34" i="5"/>
  <c r="B34" i="5"/>
  <c r="A10" i="5"/>
  <c r="B10" i="5"/>
  <c r="A35" i="6"/>
  <c r="B35" i="6"/>
  <c r="A11" i="6"/>
  <c r="B11" i="6"/>
  <c r="A63" i="8"/>
  <c r="B63" i="8"/>
  <c r="A39" i="8"/>
  <c r="B39" i="8"/>
  <c r="A15" i="8"/>
  <c r="B15" i="8"/>
  <c r="A3" i="5"/>
  <c r="B3" i="5"/>
  <c r="A57" i="5"/>
  <c r="B57" i="5"/>
  <c r="A33" i="5"/>
  <c r="B33" i="5"/>
  <c r="A9" i="5"/>
  <c r="B9" i="5"/>
  <c r="A44" i="9"/>
  <c r="B44" i="9"/>
  <c r="A53" i="8"/>
  <c r="B53" i="8"/>
  <c r="A37" i="8"/>
  <c r="B37" i="8"/>
  <c r="A13" i="8"/>
  <c r="B13" i="8"/>
  <c r="A44" i="8"/>
  <c r="B44" i="8"/>
  <c r="A20" i="8"/>
  <c r="B20" i="8"/>
  <c r="A58" i="9"/>
  <c r="B58" i="9"/>
  <c r="A34" i="9"/>
  <c r="B34" i="9"/>
  <c r="A10" i="9"/>
  <c r="B10" i="9"/>
  <c r="A55" i="6"/>
  <c r="B55" i="6"/>
  <c r="A39" i="6"/>
  <c r="B39" i="6"/>
  <c r="A15" i="6"/>
  <c r="AI16" i="7" s="1"/>
  <c r="B15" i="6"/>
  <c r="A51" i="8"/>
  <c r="B51" i="8"/>
  <c r="A27" i="8"/>
  <c r="B27" i="8"/>
  <c r="A3" i="8"/>
  <c r="B3" i="8"/>
  <c r="A9" i="9"/>
  <c r="B9" i="9"/>
  <c r="B57" i="9"/>
  <c r="A61" i="5"/>
  <c r="B61" i="5"/>
  <c r="A53" i="5"/>
  <c r="B53" i="5"/>
  <c r="A45" i="5"/>
  <c r="B45" i="5"/>
  <c r="A37" i="5"/>
  <c r="B37" i="5"/>
  <c r="A29" i="5"/>
  <c r="Z14" i="7" s="1"/>
  <c r="B29" i="5"/>
  <c r="A21" i="5"/>
  <c r="B21" i="5"/>
  <c r="A13" i="5"/>
  <c r="B13" i="5"/>
  <c r="A64" i="9"/>
  <c r="B64" i="9"/>
  <c r="A56" i="9"/>
  <c r="B56" i="9"/>
  <c r="A48" i="9"/>
  <c r="B48" i="9"/>
  <c r="A40" i="9"/>
  <c r="B40" i="9"/>
  <c r="A32" i="9"/>
  <c r="B32" i="9"/>
  <c r="A24" i="9"/>
  <c r="B24" i="9"/>
  <c r="A16" i="9"/>
  <c r="B16" i="9"/>
  <c r="A8" i="9"/>
  <c r="B8" i="9"/>
  <c r="B49" i="9"/>
  <c r="A31" i="6"/>
  <c r="B31" i="6"/>
  <c r="A35" i="8"/>
  <c r="B35" i="8"/>
  <c r="A25" i="9"/>
  <c r="B25" i="9"/>
  <c r="A61" i="6"/>
  <c r="AC11" i="7" s="1"/>
  <c r="B61" i="6"/>
  <c r="A53" i="6"/>
  <c r="B53" i="6"/>
  <c r="A45" i="6"/>
  <c r="B45" i="6"/>
  <c r="A37" i="6"/>
  <c r="B37" i="6"/>
  <c r="A29" i="6"/>
  <c r="B29" i="6"/>
  <c r="A21" i="6"/>
  <c r="B21" i="6"/>
  <c r="A13" i="6"/>
  <c r="B13" i="6"/>
  <c r="A5" i="6"/>
  <c r="B5" i="6"/>
  <c r="B41" i="9"/>
  <c r="A4" i="5"/>
  <c r="B4" i="5"/>
  <c r="A42" i="5"/>
  <c r="B42" i="5"/>
  <c r="A18" i="5"/>
  <c r="B18" i="5"/>
  <c r="A59" i="6"/>
  <c r="B59" i="6"/>
  <c r="A43" i="6"/>
  <c r="B43" i="6"/>
  <c r="A19" i="6"/>
  <c r="V9" i="7" s="1"/>
  <c r="B19" i="6"/>
  <c r="A47" i="8"/>
  <c r="B47" i="8"/>
  <c r="A23" i="8"/>
  <c r="B23" i="8"/>
  <c r="A65" i="5"/>
  <c r="B65" i="5"/>
  <c r="A41" i="5"/>
  <c r="AI5" i="7" s="1"/>
  <c r="B41" i="5"/>
  <c r="A17" i="5"/>
  <c r="B17" i="5"/>
  <c r="A52" i="9"/>
  <c r="B52" i="9"/>
  <c r="A45" i="8"/>
  <c r="B45" i="8"/>
  <c r="A21" i="8"/>
  <c r="B21" i="8"/>
  <c r="A52" i="8"/>
  <c r="B52" i="8"/>
  <c r="A28" i="8"/>
  <c r="B28" i="8"/>
  <c r="A4" i="8"/>
  <c r="B4" i="8"/>
  <c r="A2" i="9"/>
  <c r="B2" i="9"/>
  <c r="A42" i="9"/>
  <c r="B42" i="9"/>
  <c r="A18" i="9"/>
  <c r="B18" i="9"/>
  <c r="A63" i="6"/>
  <c r="AC15" i="7" s="1"/>
  <c r="B63" i="6"/>
  <c r="A47" i="6"/>
  <c r="B47" i="6"/>
  <c r="A23" i="6"/>
  <c r="B23" i="6"/>
  <c r="A7" i="6"/>
  <c r="B7" i="6"/>
  <c r="A59" i="8"/>
  <c r="B59" i="8"/>
  <c r="A43" i="8"/>
  <c r="B43" i="8"/>
  <c r="A19" i="8"/>
  <c r="B19" i="8"/>
  <c r="A11" i="8"/>
  <c r="B11" i="8"/>
  <c r="A17" i="9"/>
  <c r="B17" i="9"/>
  <c r="Z2" i="7"/>
  <c r="A5" i="5"/>
  <c r="B5" i="5"/>
  <c r="A59" i="5"/>
  <c r="B59" i="5"/>
  <c r="A51" i="5"/>
  <c r="B51" i="5"/>
  <c r="A43" i="5"/>
  <c r="B43" i="5"/>
  <c r="A35" i="5"/>
  <c r="B35" i="5"/>
  <c r="A27" i="5"/>
  <c r="B27" i="5"/>
  <c r="A19" i="5"/>
  <c r="B19" i="5"/>
  <c r="A11" i="5"/>
  <c r="B11" i="5"/>
  <c r="A60" i="6"/>
  <c r="B60" i="6"/>
  <c r="A52" i="6"/>
  <c r="B52" i="6"/>
  <c r="A44" i="6"/>
  <c r="B44" i="6"/>
  <c r="A36" i="6"/>
  <c r="B36" i="6"/>
  <c r="A28" i="6"/>
  <c r="B28" i="6"/>
  <c r="A20" i="6"/>
  <c r="B20" i="6"/>
  <c r="A12" i="6"/>
  <c r="B12" i="6"/>
  <c r="A4" i="6"/>
  <c r="B4" i="6"/>
  <c r="B33" i="9"/>
  <c r="A58" i="6"/>
  <c r="A50" i="6"/>
  <c r="AD11" i="7" s="1"/>
  <c r="A42" i="6"/>
  <c r="A34" i="6"/>
  <c r="A26" i="6"/>
  <c r="A18" i="6"/>
  <c r="A10" i="6"/>
  <c r="B2" i="8"/>
  <c r="B58" i="8"/>
  <c r="B50" i="8"/>
  <c r="B42" i="8"/>
  <c r="B34" i="8"/>
  <c r="B26" i="8"/>
  <c r="B18" i="8"/>
  <c r="B10" i="8"/>
  <c r="B63" i="5"/>
  <c r="B55" i="5"/>
  <c r="B47" i="5"/>
  <c r="B39" i="5"/>
  <c r="B31" i="5"/>
  <c r="B23" i="5"/>
  <c r="B15" i="5"/>
  <c r="B7" i="5"/>
  <c r="B64" i="8"/>
  <c r="B56" i="8"/>
  <c r="B48" i="8"/>
  <c r="B40" i="8"/>
  <c r="B32" i="8"/>
  <c r="B24" i="8"/>
  <c r="B16" i="8"/>
  <c r="B8" i="8"/>
  <c r="B62" i="5"/>
  <c r="B54" i="5"/>
  <c r="B46" i="5"/>
  <c r="B38" i="5"/>
  <c r="B30" i="5"/>
  <c r="B22" i="5"/>
  <c r="B14" i="5"/>
  <c r="B6" i="5"/>
  <c r="B62" i="6"/>
  <c r="B54" i="6"/>
  <c r="B46" i="6"/>
  <c r="B38" i="6"/>
  <c r="B30" i="6"/>
  <c r="B22" i="6"/>
  <c r="B14" i="6"/>
  <c r="B6" i="6"/>
  <c r="B63" i="9"/>
  <c r="B55" i="9"/>
  <c r="B47" i="9"/>
  <c r="B39" i="9"/>
  <c r="B31" i="9"/>
  <c r="B23" i="9"/>
  <c r="B15" i="9"/>
  <c r="B7" i="9"/>
  <c r="B62" i="8"/>
  <c r="B54" i="8"/>
  <c r="B46" i="8"/>
  <c r="B38" i="8"/>
  <c r="B30" i="8"/>
  <c r="B22" i="8"/>
  <c r="B14" i="8"/>
  <c r="B6" i="8"/>
  <c r="B62" i="9"/>
  <c r="B54" i="9"/>
  <c r="B46" i="9"/>
  <c r="B38" i="9"/>
  <c r="B30" i="9"/>
  <c r="B22" i="9"/>
  <c r="B14" i="9"/>
  <c r="B6" i="9"/>
  <c r="B60" i="5"/>
  <c r="B52" i="5"/>
  <c r="B44" i="5"/>
  <c r="B36" i="5"/>
  <c r="B28" i="5"/>
  <c r="B20" i="5"/>
  <c r="B12" i="5"/>
  <c r="B61" i="9"/>
  <c r="B53" i="9"/>
  <c r="B45" i="9"/>
  <c r="B37" i="9"/>
  <c r="B29" i="9"/>
  <c r="B21" i="9"/>
  <c r="B13" i="9"/>
  <c r="B5" i="9"/>
  <c r="B28" i="9"/>
  <c r="B20" i="9"/>
  <c r="B12" i="9"/>
  <c r="B4" i="9"/>
  <c r="B2" i="5"/>
  <c r="B2" i="6"/>
  <c r="B59" i="9"/>
  <c r="B51" i="9"/>
  <c r="B43" i="9"/>
  <c r="B35" i="9"/>
  <c r="B27" i="9"/>
  <c r="B19" i="9"/>
  <c r="B11" i="9"/>
  <c r="B3" i="9"/>
  <c r="U9" i="7"/>
  <c r="AI11" i="7"/>
  <c r="W5" i="7"/>
  <c r="AE14" i="7"/>
  <c r="AD14" i="7"/>
  <c r="AJ15" i="7"/>
  <c r="Y9" i="7"/>
  <c r="AD15" i="7"/>
  <c r="AH15" i="7"/>
  <c r="AC13" i="7"/>
  <c r="U5" i="7"/>
  <c r="U6" i="7"/>
  <c r="Z9" i="7"/>
  <c r="AA9" i="7"/>
  <c r="AC14" i="7"/>
  <c r="AD18" i="7"/>
  <c r="Z6" i="7"/>
  <c r="X6" i="7"/>
  <c r="AG14" i="7"/>
  <c r="T2" i="7"/>
  <c r="AJ18" i="7"/>
  <c r="AI14" i="7"/>
  <c r="U2" i="7"/>
  <c r="AA6" i="7"/>
  <c r="AI18" i="7"/>
  <c r="AA2" i="7"/>
  <c r="W6" i="7"/>
  <c r="W2" i="7"/>
  <c r="W3" i="7"/>
  <c r="U7" i="7"/>
  <c r="Y6" i="7"/>
  <c r="X4" i="7"/>
  <c r="AD17" i="7"/>
  <c r="Y7" i="7"/>
  <c r="V3" i="7"/>
  <c r="Y2" i="7"/>
  <c r="AH14" i="7"/>
  <c r="AD9" i="7"/>
  <c r="V12" i="7"/>
  <c r="AC4" i="7"/>
  <c r="W13" i="7"/>
  <c r="AG2" i="7"/>
  <c r="AC8" i="7"/>
  <c r="AH6" i="7"/>
  <c r="U11" i="7"/>
  <c r="AH7" i="7"/>
  <c r="V18" i="7"/>
  <c r="AI7" i="7"/>
  <c r="AI8" i="7"/>
  <c r="AH17" i="7"/>
  <c r="AC12" i="7"/>
  <c r="X8" i="7"/>
  <c r="AG16" i="7"/>
  <c r="AH16" i="7"/>
  <c r="U8" i="7"/>
  <c r="AA7" i="7"/>
  <c r="AE18" i="7"/>
  <c r="T9" i="7"/>
  <c r="AD16" i="7"/>
  <c r="AG12" i="7"/>
  <c r="AG13" i="7"/>
  <c r="AG17" i="7"/>
  <c r="X7" i="7"/>
  <c r="Z3" i="7"/>
  <c r="AG18" i="7"/>
  <c r="V6" i="7"/>
  <c r="W7" i="7"/>
  <c r="AF16" i="7"/>
  <c r="W4" i="7"/>
  <c r="W8" i="7"/>
  <c r="AA8" i="7"/>
  <c r="AE12" i="7"/>
  <c r="AI12" i="7"/>
  <c r="AE13" i="7"/>
  <c r="AI13" i="7"/>
  <c r="V4" i="7"/>
  <c r="Z4" i="7"/>
  <c r="V5" i="7"/>
  <c r="Z5" i="7"/>
  <c r="AJ11" i="7"/>
  <c r="AA13" i="7"/>
  <c r="AA16" i="7"/>
  <c r="X12" i="7"/>
  <c r="W11" i="7"/>
  <c r="AE7" i="7"/>
  <c r="AE5" i="7"/>
  <c r="V11" i="7"/>
  <c r="AG7" i="7"/>
  <c r="AG4" i="7"/>
  <c r="Z18" i="7"/>
  <c r="AC9" i="7"/>
  <c r="AA11" i="7"/>
  <c r="AD8" i="7"/>
  <c r="T13" i="7"/>
  <c r="AI4" i="7"/>
  <c r="AH3" i="7"/>
  <c r="AH8" i="7"/>
  <c r="U13" i="7"/>
  <c r="AF2" i="7"/>
  <c r="AJ3" i="7"/>
  <c r="AJ4" i="7"/>
  <c r="AJ7" i="7"/>
  <c r="AJ8" i="7"/>
  <c r="AE9" i="7"/>
  <c r="AJ9" i="7"/>
  <c r="AH9" i="7"/>
  <c r="AH11" i="7" l="1"/>
  <c r="V2" i="7"/>
  <c r="W9" i="7"/>
  <c r="AH18" i="7"/>
  <c r="AD12" i="7"/>
  <c r="Z7" i="7"/>
  <c r="AJ14" i="7"/>
  <c r="T5" i="7"/>
  <c r="T8" i="7"/>
  <c r="AJ17" i="7"/>
  <c r="T6" i="7"/>
  <c r="AJ13" i="7"/>
  <c r="AJ12" i="7"/>
  <c r="T4" i="7"/>
  <c r="AJ16" i="7"/>
  <c r="X9" i="7"/>
  <c r="AF15" i="7"/>
  <c r="AF14" i="7"/>
  <c r="X3" i="7"/>
  <c r="AF12" i="7"/>
  <c r="AF13" i="7"/>
  <c r="Y17" i="7"/>
  <c r="U18" i="7"/>
  <c r="X17" i="7"/>
  <c r="AD2" i="7"/>
  <c r="T7" i="7"/>
  <c r="Z17" i="7"/>
  <c r="T14" i="7"/>
  <c r="Z15" i="7"/>
  <c r="Z13" i="7"/>
  <c r="AI2" i="7"/>
  <c r="AG8" i="7"/>
  <c r="W17" i="7"/>
  <c r="X14" i="7"/>
  <c r="U16" i="7"/>
  <c r="U14" i="7"/>
  <c r="W14" i="7"/>
  <c r="AD7" i="7"/>
  <c r="AC3" i="7"/>
  <c r="Y16" i="7"/>
  <c r="U17" i="7"/>
  <c r="AJ2" i="7"/>
  <c r="AJ6" i="7"/>
  <c r="T12" i="7"/>
  <c r="V14" i="7"/>
  <c r="AA12" i="7"/>
  <c r="AA17" i="7"/>
  <c r="AE6" i="7"/>
  <c r="AE8" i="7"/>
  <c r="W15" i="7"/>
  <c r="AC7" i="7"/>
  <c r="Z11" i="7"/>
  <c r="AF7" i="7"/>
  <c r="T11" i="7"/>
  <c r="T18" i="7"/>
  <c r="V17" i="7"/>
  <c r="AD6" i="7"/>
  <c r="AI3" i="7"/>
  <c r="X13" i="7"/>
  <c r="AF3" i="7"/>
  <c r="X11" i="7"/>
  <c r="AA15" i="7"/>
  <c r="V13" i="7"/>
  <c r="V15" i="7"/>
  <c r="Y14" i="7"/>
  <c r="AC6" i="7"/>
  <c r="U12" i="7"/>
  <c r="Z16" i="7"/>
  <c r="T15" i="7"/>
  <c r="AH2" i="7"/>
  <c r="Y11" i="7"/>
  <c r="AF4" i="7"/>
  <c r="AF8" i="7"/>
  <c r="AA14" i="7"/>
  <c r="W12" i="7"/>
  <c r="AI9" i="7"/>
  <c r="V16" i="7"/>
  <c r="AI6" i="7"/>
  <c r="X18" i="7"/>
  <c r="AG5" i="7"/>
  <c r="AG6" i="7"/>
  <c r="T17" i="7"/>
  <c r="AG9" i="7"/>
  <c r="Z12" i="7"/>
  <c r="AD3" i="7"/>
  <c r="Y12" i="7"/>
  <c r="W16" i="7"/>
  <c r="X16" i="7"/>
  <c r="AE2" i="7"/>
  <c r="AE4" i="7"/>
  <c r="AG3" i="7"/>
  <c r="AC2" i="7"/>
  <c r="AA18" i="7"/>
  <c r="AF9" i="7"/>
  <c r="AH5" i="7"/>
  <c r="Y13" i="7"/>
  <c r="AJ5" i="7"/>
  <c r="AI15" i="7"/>
  <c r="U4" i="7"/>
  <c r="U3" i="7"/>
  <c r="AI17" i="7"/>
  <c r="X15" i="7"/>
  <c r="Y15" i="7"/>
  <c r="Y18" i="7"/>
  <c r="AD5" i="7"/>
  <c r="W18" i="7"/>
  <c r="U15" i="7"/>
  <c r="AC17" i="7"/>
  <c r="X5" i="7"/>
  <c r="T3" i="7"/>
  <c r="AF18" i="7"/>
  <c r="X2" i="7"/>
  <c r="Y5" i="7"/>
  <c r="AE16" i="7"/>
  <c r="AE17" i="7"/>
  <c r="Y4" i="7"/>
  <c r="Y3" i="7"/>
  <c r="AE15" i="7"/>
  <c r="V7" i="7"/>
  <c r="AH12" i="7"/>
  <c r="V8" i="7"/>
  <c r="AH13" i="7"/>
  <c r="AF6" i="7"/>
  <c r="AE3" i="7"/>
  <c r="AC5" i="7"/>
  <c r="Z8" i="7"/>
  <c r="AD4" i="7"/>
  <c r="AD13" i="7"/>
  <c r="AF11" i="7"/>
  <c r="AF17" i="7"/>
  <c r="AF5" i="7"/>
  <c r="AH4" i="7"/>
  <c r="AC18" i="7"/>
  <c r="AA4" i="7"/>
  <c r="AC16" i="7"/>
  <c r="AA5" i="7"/>
  <c r="AA3" i="7"/>
  <c r="Y8" i="7"/>
  <c r="AE11" i="7"/>
  <c r="AG15" i="7"/>
  <c r="AG11" i="7"/>
</calcChain>
</file>

<file path=xl/sharedStrings.xml><?xml version="1.0" encoding="utf-8"?>
<sst xmlns="http://schemas.openxmlformats.org/spreadsheetml/2006/main" count="2174" uniqueCount="527">
  <si>
    <t>J1/J2</t>
  </si>
  <si>
    <t>J2</t>
  </si>
  <si>
    <t>J3</t>
  </si>
  <si>
    <t>J4</t>
  </si>
  <si>
    <t>J5</t>
  </si>
  <si>
    <t>J1</t>
  </si>
  <si>
    <t>J8</t>
  </si>
  <si>
    <t>J7</t>
  </si>
  <si>
    <t>J6</t>
  </si>
  <si>
    <t>FEB Connector</t>
  </si>
  <si>
    <t>FEB pin</t>
  </si>
  <si>
    <t>FEB1 J2</t>
  </si>
  <si>
    <t>FEB2 J2</t>
  </si>
  <si>
    <t>FEB1 J1</t>
  </si>
  <si>
    <t>FEB2 J1</t>
  </si>
  <si>
    <t>FEB3 J2</t>
  </si>
  <si>
    <t>FEB4 J2</t>
  </si>
  <si>
    <t>FEB3 J1</t>
  </si>
  <si>
    <t>FEB4 J1</t>
  </si>
  <si>
    <t>NET-Name</t>
  </si>
  <si>
    <t>in32</t>
  </si>
  <si>
    <t>in34</t>
  </si>
  <si>
    <t>in33</t>
  </si>
  <si>
    <t>in38</t>
  </si>
  <si>
    <t>in35</t>
  </si>
  <si>
    <t>in36</t>
  </si>
  <si>
    <t>in37</t>
  </si>
  <si>
    <t>in39</t>
  </si>
  <si>
    <t>in40</t>
  </si>
  <si>
    <t>in42</t>
  </si>
  <si>
    <t>in41</t>
  </si>
  <si>
    <t>in43</t>
  </si>
  <si>
    <t>in44</t>
  </si>
  <si>
    <t>in46</t>
  </si>
  <si>
    <t>in47</t>
  </si>
  <si>
    <t>in45</t>
  </si>
  <si>
    <t>in50</t>
  </si>
  <si>
    <t>in48</t>
  </si>
  <si>
    <t>in51</t>
  </si>
  <si>
    <t>in49</t>
  </si>
  <si>
    <t>in54</t>
  </si>
  <si>
    <t>in52</t>
  </si>
  <si>
    <t>in55</t>
  </si>
  <si>
    <t>in53</t>
  </si>
  <si>
    <t>in58</t>
  </si>
  <si>
    <t>in56</t>
  </si>
  <si>
    <t>in59</t>
  </si>
  <si>
    <t>in57</t>
  </si>
  <si>
    <t>in62</t>
  </si>
  <si>
    <t>in60</t>
  </si>
  <si>
    <t>in63</t>
  </si>
  <si>
    <t>in61</t>
  </si>
  <si>
    <t>in30</t>
  </si>
  <si>
    <t>in26</t>
  </si>
  <si>
    <t>in22</t>
  </si>
  <si>
    <t>in18</t>
  </si>
  <si>
    <t>in12</t>
  </si>
  <si>
    <t>in8</t>
  </si>
  <si>
    <t>in4</t>
  </si>
  <si>
    <t>in0</t>
  </si>
  <si>
    <t>in28</t>
  </si>
  <si>
    <t>in24</t>
  </si>
  <si>
    <t>in20</t>
  </si>
  <si>
    <t>in16</t>
  </si>
  <si>
    <t>in14</t>
  </si>
  <si>
    <t>in10</t>
  </si>
  <si>
    <t>in6</t>
  </si>
  <si>
    <t>in2</t>
  </si>
  <si>
    <t>in31</t>
  </si>
  <si>
    <t>in27</t>
  </si>
  <si>
    <t>in19</t>
  </si>
  <si>
    <t>in17</t>
  </si>
  <si>
    <t>in13</t>
  </si>
  <si>
    <t>in9</t>
  </si>
  <si>
    <t>in5</t>
  </si>
  <si>
    <t>in1</t>
  </si>
  <si>
    <t>in29</t>
  </si>
  <si>
    <t>in25</t>
  </si>
  <si>
    <t>in21</t>
  </si>
  <si>
    <t>in15</t>
  </si>
  <si>
    <t>in11</t>
  </si>
  <si>
    <t>in7</t>
  </si>
  <si>
    <t>in3</t>
  </si>
  <si>
    <t>in23</t>
  </si>
  <si>
    <t>In16</t>
  </si>
  <si>
    <t>FEB-Output</t>
  </si>
  <si>
    <t>H2-67</t>
  </si>
  <si>
    <t>H2-69</t>
  </si>
  <si>
    <t>H2-68</t>
  </si>
  <si>
    <t>H2-70</t>
  </si>
  <si>
    <t>H1-69</t>
  </si>
  <si>
    <t>H1-67</t>
  </si>
  <si>
    <t>H1-70</t>
  </si>
  <si>
    <t>H1-68</t>
  </si>
  <si>
    <t>H2-71</t>
  </si>
  <si>
    <t>H2-73</t>
  </si>
  <si>
    <t>H2-72</t>
  </si>
  <si>
    <t>H2-74</t>
  </si>
  <si>
    <t>H1-73</t>
  </si>
  <si>
    <t>H1-71</t>
  </si>
  <si>
    <t>H1-74</t>
  </si>
  <si>
    <t>H1-72</t>
  </si>
  <si>
    <t>H2-75</t>
  </si>
  <si>
    <t>H2-77</t>
  </si>
  <si>
    <t>H2-76</t>
  </si>
  <si>
    <t>H2-78</t>
  </si>
  <si>
    <t>H1-77</t>
  </si>
  <si>
    <t>H1-75</t>
  </si>
  <si>
    <t>H1-78</t>
  </si>
  <si>
    <t>H1-76</t>
  </si>
  <si>
    <t>H2-79</t>
  </si>
  <si>
    <t>H2-81</t>
  </si>
  <si>
    <t>H2-82</t>
  </si>
  <si>
    <t>H2-80</t>
  </si>
  <si>
    <t>H1-79</t>
  </si>
  <si>
    <t>H1-81</t>
  </si>
  <si>
    <t>H1-82</t>
  </si>
  <si>
    <t>H1-80</t>
  </si>
  <si>
    <t>H2-85</t>
  </si>
  <si>
    <t>H2-83</t>
  </si>
  <si>
    <t>H2-86</t>
  </si>
  <si>
    <t>H2-84</t>
  </si>
  <si>
    <t>H1-83</t>
  </si>
  <si>
    <t>H1-85</t>
  </si>
  <si>
    <t>H1-84</t>
  </si>
  <si>
    <t>H1-86</t>
  </si>
  <si>
    <t>H2-89</t>
  </si>
  <si>
    <t>H2-87</t>
  </si>
  <si>
    <t>H2-90</t>
  </si>
  <si>
    <t>H2-88</t>
  </si>
  <si>
    <t>H1-87</t>
  </si>
  <si>
    <t>H1-89</t>
  </si>
  <si>
    <t>H1-88</t>
  </si>
  <si>
    <t>H1-90</t>
  </si>
  <si>
    <t>H2-93</t>
  </si>
  <si>
    <t>H2-91</t>
  </si>
  <si>
    <t>H2-94</t>
  </si>
  <si>
    <t>H2-92</t>
  </si>
  <si>
    <t>H1-91</t>
  </si>
  <si>
    <t>H1-93</t>
  </si>
  <si>
    <t>H1-92</t>
  </si>
  <si>
    <t>H1-94</t>
  </si>
  <si>
    <t>H2-97</t>
  </si>
  <si>
    <t>H2-95</t>
  </si>
  <si>
    <t>H2-98</t>
  </si>
  <si>
    <t>H2-96</t>
  </si>
  <si>
    <t>H1-95</t>
  </si>
  <si>
    <t>H1-97</t>
  </si>
  <si>
    <t>H1-96</t>
  </si>
  <si>
    <t>H1-98</t>
  </si>
  <si>
    <t>H1-33</t>
  </si>
  <si>
    <t>H1-29</t>
  </si>
  <si>
    <t>H1-21</t>
  </si>
  <si>
    <t>H1-25</t>
  </si>
  <si>
    <t>H1-15</t>
  </si>
  <si>
    <t>H1-11</t>
  </si>
  <si>
    <t>H1-31</t>
  </si>
  <si>
    <t>H1-27</t>
  </si>
  <si>
    <t>H1-23</t>
  </si>
  <si>
    <t>H1-19</t>
  </si>
  <si>
    <t>H1-13</t>
  </si>
  <si>
    <t>H1-34</t>
  </si>
  <si>
    <t>H1-30</t>
  </si>
  <si>
    <t>H1-22</t>
  </si>
  <si>
    <t>H1-20</t>
  </si>
  <si>
    <t>H1-16</t>
  </si>
  <si>
    <t>H1-12</t>
  </si>
  <si>
    <t>H1-28</t>
  </si>
  <si>
    <t>H1-24</t>
  </si>
  <si>
    <t>H1-18</t>
  </si>
  <si>
    <t>H1-14</t>
  </si>
  <si>
    <t>H1-10</t>
  </si>
  <si>
    <t>H2-33</t>
  </si>
  <si>
    <t>H2-29</t>
  </si>
  <si>
    <t>H2-25</t>
  </si>
  <si>
    <t>H2-21</t>
  </si>
  <si>
    <t>H2-15</t>
  </si>
  <si>
    <t>H2-11</t>
  </si>
  <si>
    <t>H2-31</t>
  </si>
  <si>
    <t>H2-27</t>
  </si>
  <si>
    <t>H2-23</t>
  </si>
  <si>
    <t>H2-19</t>
  </si>
  <si>
    <t>H2-17</t>
  </si>
  <si>
    <t>H2-13</t>
  </si>
  <si>
    <t>H2-34</t>
  </si>
  <si>
    <t>H2-30</t>
  </si>
  <si>
    <t>H2-22</t>
  </si>
  <si>
    <t>H2-20</t>
  </si>
  <si>
    <t>H2-16</t>
  </si>
  <si>
    <t>H2-12</t>
  </si>
  <si>
    <t>H2-28</t>
  </si>
  <si>
    <t>H2-24</t>
  </si>
  <si>
    <t>H2-18</t>
  </si>
  <si>
    <t>H2-14</t>
  </si>
  <si>
    <t>H2-10</t>
  </si>
  <si>
    <t>H2-32</t>
  </si>
  <si>
    <t>H1-32</t>
  </si>
  <si>
    <t>H1-26</t>
  </si>
  <si>
    <t>H3-68</t>
  </si>
  <si>
    <t>H3-72</t>
  </si>
  <si>
    <t>H3-76</t>
  </si>
  <si>
    <t>H3-80</t>
  </si>
  <si>
    <t>H3-86</t>
  </si>
  <si>
    <t>H3-90</t>
  </si>
  <si>
    <t>H3-94</t>
  </si>
  <si>
    <t>H3-98</t>
  </si>
  <si>
    <t>H3-70</t>
  </si>
  <si>
    <t>H3-74</t>
  </si>
  <si>
    <t>H3-78</t>
  </si>
  <si>
    <t>H3-82</t>
  </si>
  <si>
    <t>H3-84</t>
  </si>
  <si>
    <t>H3-88</t>
  </si>
  <si>
    <t>H3-92</t>
  </si>
  <si>
    <t>H3-96</t>
  </si>
  <si>
    <t>H3-67</t>
  </si>
  <si>
    <t>H3-71</t>
  </si>
  <si>
    <t>H3-75</t>
  </si>
  <si>
    <t>H3-81</t>
  </si>
  <si>
    <t>H3-85</t>
  </si>
  <si>
    <t>H3-89</t>
  </si>
  <si>
    <t>H3-93</t>
  </si>
  <si>
    <t>H3-97</t>
  </si>
  <si>
    <t>H3-69</t>
  </si>
  <si>
    <t>H3-73</t>
  </si>
  <si>
    <t>H3-77</t>
  </si>
  <si>
    <t>H3-79</t>
  </si>
  <si>
    <t>H3-83</t>
  </si>
  <si>
    <t>H3-87</t>
  </si>
  <si>
    <t>H3-91</t>
  </si>
  <si>
    <t>H3-95</t>
  </si>
  <si>
    <t>H4-70</t>
  </si>
  <si>
    <t>H4-74</t>
  </si>
  <si>
    <t>H4-78</t>
  </si>
  <si>
    <t>H4-80</t>
  </si>
  <si>
    <t>H4-84</t>
  </si>
  <si>
    <t>H4-88</t>
  </si>
  <si>
    <t>H4-92</t>
  </si>
  <si>
    <t>H4-96</t>
  </si>
  <si>
    <t>H4-68</t>
  </si>
  <si>
    <t>H4-72</t>
  </si>
  <si>
    <t>H4-76</t>
  </si>
  <si>
    <t>H4-82</t>
  </si>
  <si>
    <t>H4-86</t>
  </si>
  <si>
    <t>H4-90</t>
  </si>
  <si>
    <t>H4-94</t>
  </si>
  <si>
    <t>H4-98</t>
  </si>
  <si>
    <t>H4-69</t>
  </si>
  <si>
    <t>H4-73</t>
  </si>
  <si>
    <t>H4-77</t>
  </si>
  <si>
    <t>H4-81</t>
  </si>
  <si>
    <t>H4-83</t>
  </si>
  <si>
    <t>H4-87</t>
  </si>
  <si>
    <t>H4-91</t>
  </si>
  <si>
    <t>H4-95</t>
  </si>
  <si>
    <t>H4-67</t>
  </si>
  <si>
    <t>H4-71</t>
  </si>
  <si>
    <t>H4-75</t>
  </si>
  <si>
    <t>H4-79</t>
  </si>
  <si>
    <t>H4-85</t>
  </si>
  <si>
    <t>H4-89</t>
  </si>
  <si>
    <t>H4-93</t>
  </si>
  <si>
    <t>H4-97</t>
  </si>
  <si>
    <t>H3-34</t>
  </si>
  <si>
    <t>H3-32</t>
  </si>
  <si>
    <t>H3-33</t>
  </si>
  <si>
    <t>H3-31</t>
  </si>
  <si>
    <t>H4-32</t>
  </si>
  <si>
    <t>H4-34</t>
  </si>
  <si>
    <t>H4-31</t>
  </si>
  <si>
    <t>H4-33</t>
  </si>
  <si>
    <t>H3-30</t>
  </si>
  <si>
    <t>H3-28</t>
  </si>
  <si>
    <t>H3-29</t>
  </si>
  <si>
    <t>H3-27</t>
  </si>
  <si>
    <t>H4-28</t>
  </si>
  <si>
    <t>H4-30</t>
  </si>
  <si>
    <t>H4-27</t>
  </si>
  <si>
    <t>H4-29</t>
  </si>
  <si>
    <t>H3-26</t>
  </si>
  <si>
    <t>H3-24</t>
  </si>
  <si>
    <t>H3-25</t>
  </si>
  <si>
    <t>H3-23</t>
  </si>
  <si>
    <t>H4-24</t>
  </si>
  <si>
    <t>H4-26</t>
  </si>
  <si>
    <t>H4-23</t>
  </si>
  <si>
    <t>H4-25</t>
  </si>
  <si>
    <t>H3-22</t>
  </si>
  <si>
    <t>H3-20</t>
  </si>
  <si>
    <t>H3-19</t>
  </si>
  <si>
    <t>H3-21</t>
  </si>
  <si>
    <t>H4-22</t>
  </si>
  <si>
    <t>H4-20</t>
  </si>
  <si>
    <t>H4-19</t>
  </si>
  <si>
    <t>H4-21</t>
  </si>
  <si>
    <t>H3-16</t>
  </si>
  <si>
    <t>H3-18</t>
  </si>
  <si>
    <t>H3-15</t>
  </si>
  <si>
    <t>H3-17</t>
  </si>
  <si>
    <t>H4-18</t>
  </si>
  <si>
    <t>H4-16</t>
  </si>
  <si>
    <t>H4-17</t>
  </si>
  <si>
    <t>H4-15</t>
  </si>
  <si>
    <t>H3-12</t>
  </si>
  <si>
    <t>H3-14</t>
  </si>
  <si>
    <t>H3-11</t>
  </si>
  <si>
    <t>H3-13</t>
  </si>
  <si>
    <t>H4-14</t>
  </si>
  <si>
    <t>H4-12</t>
  </si>
  <si>
    <t>H4-13</t>
  </si>
  <si>
    <t>H4-11</t>
  </si>
  <si>
    <t>H3-10</t>
  </si>
  <si>
    <t>H4-10</t>
  </si>
  <si>
    <t>H2-26</t>
  </si>
  <si>
    <t>H1-17</t>
  </si>
  <si>
    <t>H4-09</t>
  </si>
  <si>
    <t>H3-08</t>
  </si>
  <si>
    <t>H3-07</t>
  </si>
  <si>
    <t>H3-09</t>
  </si>
  <si>
    <t>H4-08</t>
  </si>
  <si>
    <t>H4-07</t>
  </si>
  <si>
    <t>H3-04</t>
  </si>
  <si>
    <t>H3-06</t>
  </si>
  <si>
    <t>H3-03</t>
  </si>
  <si>
    <t>H3-05</t>
  </si>
  <si>
    <t>H4-06</t>
  </si>
  <si>
    <t>H4-04</t>
  </si>
  <si>
    <t>H4-05</t>
  </si>
  <si>
    <t>H4-03</t>
  </si>
  <si>
    <t>H2-07</t>
  </si>
  <si>
    <t>H2-03</t>
  </si>
  <si>
    <t>H2-09</t>
  </si>
  <si>
    <t>H2-05</t>
  </si>
  <si>
    <t>H2-08</t>
  </si>
  <si>
    <t>H2-04</t>
  </si>
  <si>
    <t>H2-06</t>
  </si>
  <si>
    <t>H1-09</t>
  </si>
  <si>
    <t>H1-05</t>
  </si>
  <si>
    <t>H1-07</t>
  </si>
  <si>
    <t>H1-03</t>
  </si>
  <si>
    <t>H1-06</t>
  </si>
  <si>
    <t>H1-08</t>
  </si>
  <si>
    <t>H1-04</t>
  </si>
  <si>
    <t>CLARO</t>
  </si>
  <si>
    <t>U4</t>
  </si>
  <si>
    <t>Ch</t>
  </si>
  <si>
    <t>U6</t>
  </si>
  <si>
    <t>U5</t>
  </si>
  <si>
    <t>U7</t>
  </si>
  <si>
    <t>U2</t>
  </si>
  <si>
    <t>U0</t>
  </si>
  <si>
    <t>U3</t>
  </si>
  <si>
    <t>U1</t>
  </si>
  <si>
    <t>SEARRAY</t>
  </si>
  <si>
    <t>A</t>
  </si>
  <si>
    <t>B</t>
  </si>
  <si>
    <t>C</t>
  </si>
  <si>
    <t>D</t>
  </si>
  <si>
    <t>PMT</t>
  </si>
  <si>
    <t>Anode</t>
  </si>
  <si>
    <t>G3</t>
  </si>
  <si>
    <t>H1</t>
  </si>
  <si>
    <t>H2</t>
  </si>
  <si>
    <t>K1</t>
  </si>
  <si>
    <t>K2</t>
  </si>
  <si>
    <t>L1</t>
  </si>
  <si>
    <t>L3</t>
  </si>
  <si>
    <t>M1</t>
  </si>
  <si>
    <t>B1</t>
  </si>
  <si>
    <t>M2</t>
  </si>
  <si>
    <t>N1</t>
  </si>
  <si>
    <t>N3</t>
  </si>
  <si>
    <t>P1</t>
  </si>
  <si>
    <t>P2</t>
  </si>
  <si>
    <t>R1</t>
  </si>
  <si>
    <t>R3</t>
  </si>
  <si>
    <t>T1</t>
  </si>
  <si>
    <t>T2</t>
  </si>
  <si>
    <t>C1</t>
  </si>
  <si>
    <t>V1</t>
  </si>
  <si>
    <t>V2</t>
  </si>
  <si>
    <t>V22</t>
  </si>
  <si>
    <t>U20</t>
  </si>
  <si>
    <t>U22</t>
  </si>
  <si>
    <t>T21</t>
  </si>
  <si>
    <t>T22</t>
  </si>
  <si>
    <t>R20</t>
  </si>
  <si>
    <t>R22</t>
  </si>
  <si>
    <t>D1</t>
  </si>
  <si>
    <t>P21</t>
  </si>
  <si>
    <t>P22</t>
  </si>
  <si>
    <t>N20</t>
  </si>
  <si>
    <t>N22</t>
  </si>
  <si>
    <t>M21</t>
  </si>
  <si>
    <t>M22</t>
  </si>
  <si>
    <t>L20</t>
  </si>
  <si>
    <t>L22</t>
  </si>
  <si>
    <t>K22</t>
  </si>
  <si>
    <t>K21</t>
  </si>
  <si>
    <t>D2</t>
  </si>
  <si>
    <t>J22</t>
  </si>
  <si>
    <t>J20</t>
  </si>
  <si>
    <t>H22</t>
  </si>
  <si>
    <t>H21</t>
  </si>
  <si>
    <t>G22</t>
  </si>
  <si>
    <t>G20</t>
  </si>
  <si>
    <t>F22</t>
  </si>
  <si>
    <t>F21</t>
  </si>
  <si>
    <t>E22</t>
  </si>
  <si>
    <t>E20</t>
  </si>
  <si>
    <t>E1</t>
  </si>
  <si>
    <t>D22</t>
  </si>
  <si>
    <t>D21</t>
  </si>
  <si>
    <t>C22</t>
  </si>
  <si>
    <t>B22</t>
  </si>
  <si>
    <t>B21</t>
  </si>
  <si>
    <t>E3</t>
  </si>
  <si>
    <t>F1</t>
  </si>
  <si>
    <t>F2</t>
  </si>
  <si>
    <t>G1</t>
  </si>
  <si>
    <t>K20</t>
  </si>
  <si>
    <t>K19</t>
  </si>
  <si>
    <t>L19</t>
  </si>
  <si>
    <t>M19</t>
  </si>
  <si>
    <t>M20</t>
  </si>
  <si>
    <t>N19</t>
  </si>
  <si>
    <t>P20</t>
  </si>
  <si>
    <t>P17</t>
  </si>
  <si>
    <t>P19</t>
  </si>
  <si>
    <t>P18</t>
  </si>
  <si>
    <t>F18</t>
  </si>
  <si>
    <t>R19</t>
  </si>
  <si>
    <t>T20</t>
  </si>
  <si>
    <t>U19</t>
  </si>
  <si>
    <t>V20</t>
  </si>
  <si>
    <t>V21</t>
  </si>
  <si>
    <t>W20</t>
  </si>
  <si>
    <t>W22</t>
  </si>
  <si>
    <t>Y21</t>
  </si>
  <si>
    <t>Y22</t>
  </si>
  <si>
    <t>V19</t>
  </si>
  <si>
    <t>F19</t>
  </si>
  <si>
    <t>T18</t>
  </si>
  <si>
    <t>R17</t>
  </si>
  <si>
    <t>R16</t>
  </si>
  <si>
    <t>P8</t>
  </si>
  <si>
    <t>P7</t>
  </si>
  <si>
    <t>R7</t>
  </si>
  <si>
    <t>P6</t>
  </si>
  <si>
    <t>T6</t>
  </si>
  <si>
    <t>W4</t>
  </si>
  <si>
    <t>W3</t>
  </si>
  <si>
    <t>G19</t>
  </si>
  <si>
    <t>Y3</t>
  </si>
  <si>
    <t>AA2</t>
  </si>
  <si>
    <t>AA1</t>
  </si>
  <si>
    <t>Y1</t>
  </si>
  <si>
    <t>W1</t>
  </si>
  <si>
    <t>V5</t>
  </si>
  <si>
    <t>T4</t>
  </si>
  <si>
    <t>T5</t>
  </si>
  <si>
    <t>R4</t>
  </si>
  <si>
    <t>H18</t>
  </si>
  <si>
    <t>P4</t>
  </si>
  <si>
    <t>P5</t>
  </si>
  <si>
    <t>N4</t>
  </si>
  <si>
    <t>M4</t>
  </si>
  <si>
    <t>M5</t>
  </si>
  <si>
    <t>M6</t>
  </si>
  <si>
    <t>L4</t>
  </si>
  <si>
    <t>K4</t>
  </si>
  <si>
    <t>K5</t>
  </si>
  <si>
    <t>H19</t>
  </si>
  <si>
    <t>H4</t>
  </si>
  <si>
    <t>H5</t>
  </si>
  <si>
    <t>G4</t>
  </si>
  <si>
    <t>F5</t>
  </si>
  <si>
    <t>E4</t>
  </si>
  <si>
    <t>J19</t>
  </si>
  <si>
    <t>H17</t>
  </si>
  <si>
    <t>K18</t>
  </si>
  <si>
    <t>K17</t>
  </si>
  <si>
    <t>Y13</t>
  </si>
  <si>
    <t>AB12</t>
  </si>
  <si>
    <t>Y12</t>
  </si>
  <si>
    <t>AA12</t>
  </si>
  <si>
    <t>Y11</t>
  </si>
  <si>
    <t>AB11</t>
  </si>
  <si>
    <t>AA10</t>
  </si>
  <si>
    <t>AB10</t>
  </si>
  <si>
    <t>W9</t>
  </si>
  <si>
    <t>AB8</t>
  </si>
  <si>
    <t>AB19</t>
  </si>
  <si>
    <t>AB9</t>
  </si>
  <si>
    <t>AA8</t>
  </si>
  <si>
    <t>AA6</t>
  </si>
  <si>
    <t>AB6</t>
  </si>
  <si>
    <t>Y7</t>
  </si>
  <si>
    <t>Y5</t>
  </si>
  <si>
    <t>AB5</t>
  </si>
  <si>
    <t>AB4</t>
  </si>
  <si>
    <t>AA4</t>
  </si>
  <si>
    <t>AB18</t>
  </si>
  <si>
    <t>AA18</t>
  </si>
  <si>
    <t>AA16</t>
  </si>
  <si>
    <t>AB16</t>
  </si>
  <si>
    <t>AB15</t>
  </si>
  <si>
    <t>AB14</t>
  </si>
  <si>
    <t>AA14</t>
  </si>
  <si>
    <t>AB13</t>
  </si>
  <si>
    <t>FPGA</t>
  </si>
  <si>
    <t>FEB</t>
  </si>
  <si>
    <t>CFG CLARO</t>
  </si>
  <si>
    <t>JB</t>
  </si>
  <si>
    <t>JA</t>
  </si>
  <si>
    <t>SB</t>
  </si>
  <si>
    <t>SA</t>
  </si>
  <si>
    <t>PMT anode number, TB2014 display view, J=Jura, S=Saleve</t>
  </si>
  <si>
    <t>RED=NOISY, ORANGE=CLARO FAULTY, YELLOW=DEAD</t>
  </si>
  <si>
    <t>Output pin</t>
  </si>
  <si>
    <t>Input pin</t>
  </si>
  <si>
    <t>FEB BackB pin</t>
  </si>
  <si>
    <t>BaseB J[1,8]</t>
  </si>
  <si>
    <t>FEB [1,4]</t>
  </si>
  <si>
    <t>FEB J[1,2]</t>
  </si>
  <si>
    <t>FEB input pin</t>
  </si>
  <si>
    <t>Input Connector J[1,2]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</si>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</sst>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sz val="8"/>
      <name val="Calibri"/>
      <family val="2"/>
    </font>
    <font>
      <sz val="2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14" applyNumberFormat="0" applyAlignment="0" applyProtection="0"/>
    <xf numFmtId="0" fontId="9" fillId="32" borderId="15" applyNumberFormat="0" applyAlignment="0" applyProtection="0"/>
    <xf numFmtId="0" fontId="10" fillId="0" borderId="0" applyNumberFormat="0" applyFill="0" applyBorder="0" applyAlignment="0" applyProtection="0"/>
    <xf numFmtId="0" fontId="11" fillId="33" borderId="0" applyNumberFormat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34" borderId="14" applyNumberFormat="0" applyAlignment="0" applyProtection="0"/>
    <xf numFmtId="0" fontId="16" fillId="0" borderId="19" applyNumberFormat="0" applyFill="0" applyAlignment="0" applyProtection="0"/>
    <xf numFmtId="0" fontId="17" fillId="35" borderId="0" applyNumberFormat="0" applyBorder="0" applyAlignment="0" applyProtection="0"/>
    <xf numFmtId="0" fontId="5" fillId="0" borderId="0"/>
    <xf numFmtId="0" fontId="5" fillId="36" borderId="20" applyNumberFormat="0" applyFont="0" applyAlignment="0" applyProtection="0"/>
    <xf numFmtId="0" fontId="18" fillId="31" borderId="21" applyNumberFormat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0" xfId="37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2" fillId="0" borderId="1" xfId="0" applyFont="1" applyBorder="1"/>
    <xf numFmtId="0" fontId="2" fillId="37" borderId="1" xfId="0" applyFont="1" applyFill="1" applyBorder="1"/>
    <xf numFmtId="0" fontId="2" fillId="0" borderId="1" xfId="0" applyFont="1" applyFill="1" applyBorder="1"/>
    <xf numFmtId="0" fontId="2" fillId="38" borderId="1" xfId="0" applyFont="1" applyFill="1" applyBorder="1"/>
    <xf numFmtId="0" fontId="2" fillId="39" borderId="1" xfId="0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39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2" fillId="0" borderId="0" xfId="0" applyFont="1"/>
    <xf numFmtId="0" fontId="1" fillId="0" borderId="0" xfId="0" applyFont="1" applyAlignment="1">
      <alignment textRotation="90"/>
    </xf>
    <xf numFmtId="0" fontId="2" fillId="0" borderId="1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38" borderId="5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1" fillId="38" borderId="0" xfId="0" applyFont="1" applyFill="1"/>
  </cellXfs>
  <cellStyles count="43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0"/>
  <sheetViews>
    <sheetView zoomScale="50" zoomScaleNormal="50" workbookViewId="0">
      <pane ySplit="1" topLeftCell="A203" activePane="bottomLeft" state="frozen"/>
      <selection pane="bottomLeft" activeCell="R252" sqref="R252"/>
    </sheetView>
  </sheetViews>
  <sheetFormatPr defaultRowHeight="26.25" x14ac:dyDescent="0.4"/>
  <cols>
    <col min="1" max="1" width="8.85546875" style="1" customWidth="1"/>
    <col min="2" max="2" width="12" style="1" bestFit="1" customWidth="1"/>
    <col min="3" max="3" width="9.7109375" style="1" customWidth="1"/>
    <col min="4" max="4" width="9.140625" style="1"/>
    <col min="5" max="5" width="25.140625" style="3" customWidth="1"/>
    <col min="6" max="6" width="13.42578125" style="1" customWidth="1"/>
    <col min="7" max="7" width="18.85546875" style="1" customWidth="1"/>
    <col min="8" max="8" width="12.42578125" style="1" customWidth="1"/>
    <col min="9" max="9" width="5.85546875" style="1" customWidth="1"/>
    <col min="10" max="10" width="20.28515625" style="1" customWidth="1"/>
    <col min="11" max="11" width="16.42578125" style="1" customWidth="1"/>
    <col min="12" max="12" width="9.140625" style="2"/>
    <col min="13" max="16384" width="9.140625" style="1"/>
  </cols>
  <sheetData>
    <row r="1" spans="1:24" ht="44.25" customHeight="1" x14ac:dyDescent="0.4">
      <c r="A1" s="2" t="s">
        <v>357</v>
      </c>
      <c r="B1" s="4" t="s">
        <v>358</v>
      </c>
      <c r="C1" s="4" t="s">
        <v>0</v>
      </c>
      <c r="D1" s="5"/>
      <c r="E1" s="6" t="s">
        <v>9</v>
      </c>
      <c r="F1" s="7" t="s">
        <v>10</v>
      </c>
      <c r="G1" s="7" t="s">
        <v>19</v>
      </c>
      <c r="H1" s="8" t="s">
        <v>342</v>
      </c>
      <c r="I1" s="8" t="s">
        <v>344</v>
      </c>
      <c r="J1" s="7" t="s">
        <v>85</v>
      </c>
      <c r="K1" s="9" t="s">
        <v>352</v>
      </c>
      <c r="L1" s="2" t="s">
        <v>509</v>
      </c>
    </row>
    <row r="2" spans="1:24" x14ac:dyDescent="0.3">
      <c r="A2" s="10" t="s">
        <v>353</v>
      </c>
      <c r="B2" s="10">
        <v>1</v>
      </c>
      <c r="C2" s="10">
        <v>39</v>
      </c>
      <c r="D2" s="10" t="s">
        <v>1</v>
      </c>
      <c r="E2" s="10" t="s">
        <v>12</v>
      </c>
      <c r="F2" s="10">
        <v>39</v>
      </c>
      <c r="G2" s="10" t="s">
        <v>20</v>
      </c>
      <c r="H2" s="10" t="s">
        <v>343</v>
      </c>
      <c r="I2" s="10">
        <v>7</v>
      </c>
      <c r="J2" s="10" t="s">
        <v>86</v>
      </c>
      <c r="K2" s="10">
        <v>95</v>
      </c>
      <c r="L2" s="10" t="str">
        <f>VLOOKUP($K2,SEARRAYFPGAv2!$A$1:$B$156,2)</f>
        <v>V1</v>
      </c>
    </row>
    <row r="3" spans="1:24" x14ac:dyDescent="0.3">
      <c r="A3" s="10" t="s">
        <v>353</v>
      </c>
      <c r="B3" s="10">
        <v>2</v>
      </c>
      <c r="C3" s="10">
        <v>37</v>
      </c>
      <c r="D3" s="10" t="s">
        <v>1</v>
      </c>
      <c r="E3" s="10" t="s">
        <v>12</v>
      </c>
      <c r="F3" s="10">
        <v>37</v>
      </c>
      <c r="G3" s="10" t="s">
        <v>21</v>
      </c>
      <c r="H3" s="10" t="s">
        <v>343</v>
      </c>
      <c r="I3" s="10">
        <v>6</v>
      </c>
      <c r="J3" s="10" t="s">
        <v>87</v>
      </c>
      <c r="K3" s="10">
        <v>101</v>
      </c>
      <c r="L3" s="10" t="str">
        <f>VLOOKUP($K3,SEARRAYFPGAv2!$A$1:$B$156,2)</f>
        <v>U1</v>
      </c>
    </row>
    <row r="4" spans="1:24" x14ac:dyDescent="0.3">
      <c r="A4" s="10" t="s">
        <v>353</v>
      </c>
      <c r="B4" s="10">
        <v>3</v>
      </c>
      <c r="C4" s="10">
        <v>40</v>
      </c>
      <c r="D4" s="10" t="s">
        <v>1</v>
      </c>
      <c r="E4" s="10" t="s">
        <v>12</v>
      </c>
      <c r="F4" s="10">
        <v>40</v>
      </c>
      <c r="G4" s="10" t="s">
        <v>22</v>
      </c>
      <c r="H4" s="10" t="s">
        <v>346</v>
      </c>
      <c r="I4" s="10">
        <v>0</v>
      </c>
      <c r="J4" s="10" t="s">
        <v>88</v>
      </c>
      <c r="K4" s="10">
        <v>96</v>
      </c>
      <c r="L4" s="10" t="str">
        <f>VLOOKUP($K4,SEARRAYFPGAv2!$A$1:$B$156,2)</f>
        <v>V2</v>
      </c>
      <c r="Q4" s="19"/>
      <c r="R4" s="20"/>
      <c r="S4" s="20"/>
      <c r="T4" s="20"/>
      <c r="U4" s="20"/>
      <c r="V4" s="20"/>
      <c r="W4" s="20"/>
      <c r="X4" s="21"/>
    </row>
    <row r="5" spans="1:24" x14ac:dyDescent="0.3">
      <c r="A5" s="10" t="s">
        <v>353</v>
      </c>
      <c r="B5" s="10">
        <v>4</v>
      </c>
      <c r="C5" s="10">
        <v>38</v>
      </c>
      <c r="D5" s="10" t="s">
        <v>1</v>
      </c>
      <c r="E5" s="10" t="s">
        <v>12</v>
      </c>
      <c r="F5" s="10">
        <v>38</v>
      </c>
      <c r="G5" s="10" t="s">
        <v>24</v>
      </c>
      <c r="H5" s="10" t="s">
        <v>346</v>
      </c>
      <c r="I5" s="10">
        <v>1</v>
      </c>
      <c r="J5" s="10" t="s">
        <v>89</v>
      </c>
      <c r="K5" s="10">
        <v>102</v>
      </c>
      <c r="L5" s="10" t="str">
        <f>VLOOKUP($K5,SEARRAYFPGAv2!$A$1:$B$156,2)</f>
        <v>U3</v>
      </c>
      <c r="Q5" s="22"/>
      <c r="R5" s="23"/>
      <c r="S5" s="23"/>
      <c r="T5" s="23"/>
      <c r="U5" s="23"/>
      <c r="V5" s="23"/>
      <c r="W5" s="23"/>
      <c r="X5" s="24"/>
    </row>
    <row r="6" spans="1:24" x14ac:dyDescent="0.3">
      <c r="A6" s="12" t="s">
        <v>353</v>
      </c>
      <c r="B6" s="12">
        <v>5</v>
      </c>
      <c r="C6" s="12">
        <v>37</v>
      </c>
      <c r="D6" s="12" t="s">
        <v>5</v>
      </c>
      <c r="E6" s="12" t="s">
        <v>11</v>
      </c>
      <c r="F6" s="12">
        <v>37</v>
      </c>
      <c r="G6" s="12" t="s">
        <v>21</v>
      </c>
      <c r="H6" s="12" t="s">
        <v>343</v>
      </c>
      <c r="I6" s="12">
        <v>6</v>
      </c>
      <c r="J6" s="12" t="s">
        <v>90</v>
      </c>
      <c r="K6" s="12">
        <v>97</v>
      </c>
      <c r="L6" s="12" t="str">
        <f>VLOOKUP($K6,SEARRAYFPGAv2!$A$1:$B$156,2)</f>
        <v>P6</v>
      </c>
      <c r="Q6" s="22"/>
      <c r="R6" s="23"/>
      <c r="S6" s="23"/>
      <c r="T6" s="23"/>
      <c r="U6" s="23"/>
      <c r="V6" s="23"/>
      <c r="W6" s="23"/>
      <c r="X6" s="24"/>
    </row>
    <row r="7" spans="1:24" x14ac:dyDescent="0.3">
      <c r="A7" s="12" t="s">
        <v>353</v>
      </c>
      <c r="B7" s="12">
        <v>6</v>
      </c>
      <c r="C7" s="12">
        <v>39</v>
      </c>
      <c r="D7" s="12" t="s">
        <v>5</v>
      </c>
      <c r="E7" s="12" t="s">
        <v>11</v>
      </c>
      <c r="F7" s="12">
        <v>39</v>
      </c>
      <c r="G7" s="12" t="s">
        <v>20</v>
      </c>
      <c r="H7" s="12" t="s">
        <v>343</v>
      </c>
      <c r="I7" s="12">
        <v>7</v>
      </c>
      <c r="J7" s="12" t="s">
        <v>91</v>
      </c>
      <c r="K7" s="12">
        <v>91</v>
      </c>
      <c r="L7" s="12" t="str">
        <f>VLOOKUP($K7,SEARRAYFPGAv2!$A$1:$B$156,2)</f>
        <v>P7</v>
      </c>
      <c r="Q7" s="22"/>
      <c r="R7" s="23"/>
      <c r="S7" s="23"/>
      <c r="T7" s="23"/>
      <c r="U7" s="23"/>
      <c r="V7" s="23"/>
      <c r="W7" s="23"/>
      <c r="X7" s="24"/>
    </row>
    <row r="8" spans="1:24" x14ac:dyDescent="0.3">
      <c r="A8" s="12" t="s">
        <v>353</v>
      </c>
      <c r="B8" s="12">
        <v>7</v>
      </c>
      <c r="C8" s="12">
        <v>38</v>
      </c>
      <c r="D8" s="12" t="s">
        <v>5</v>
      </c>
      <c r="E8" s="12" t="s">
        <v>11</v>
      </c>
      <c r="F8" s="12">
        <v>38</v>
      </c>
      <c r="G8" s="12" t="s">
        <v>24</v>
      </c>
      <c r="H8" s="12" t="s">
        <v>346</v>
      </c>
      <c r="I8" s="12">
        <v>1</v>
      </c>
      <c r="J8" s="12" t="s">
        <v>92</v>
      </c>
      <c r="K8" s="12">
        <v>98</v>
      </c>
      <c r="L8" s="12" t="str">
        <f>VLOOKUP($K8,SEARRAYFPGAv2!$A$1:$B$156,2)</f>
        <v>R7</v>
      </c>
      <c r="Q8" s="22"/>
      <c r="R8" s="23"/>
      <c r="S8" s="23"/>
      <c r="T8" s="23"/>
      <c r="U8" s="23"/>
      <c r="V8" s="23"/>
      <c r="W8" s="23"/>
      <c r="X8" s="24"/>
    </row>
    <row r="9" spans="1:24" x14ac:dyDescent="0.3">
      <c r="A9" s="12" t="s">
        <v>353</v>
      </c>
      <c r="B9" s="12">
        <v>8</v>
      </c>
      <c r="C9" s="12">
        <v>40</v>
      </c>
      <c r="D9" s="12" t="s">
        <v>5</v>
      </c>
      <c r="E9" s="12" t="s">
        <v>11</v>
      </c>
      <c r="F9" s="12">
        <v>40</v>
      </c>
      <c r="G9" s="12" t="s">
        <v>22</v>
      </c>
      <c r="H9" s="12" t="s">
        <v>346</v>
      </c>
      <c r="I9" s="12">
        <v>0</v>
      </c>
      <c r="J9" s="12" t="s">
        <v>93</v>
      </c>
      <c r="K9" s="12">
        <v>92</v>
      </c>
      <c r="L9" s="12" t="str">
        <f>VLOOKUP($K9,SEARRAYFPGAv2!$A$1:$B$156,2)</f>
        <v>P8</v>
      </c>
      <c r="Q9" s="22"/>
      <c r="R9" s="23"/>
      <c r="S9" s="23"/>
      <c r="T9" s="23"/>
      <c r="U9" s="23"/>
      <c r="V9" s="23"/>
      <c r="W9" s="23"/>
      <c r="X9" s="24"/>
    </row>
    <row r="10" spans="1:24" x14ac:dyDescent="0.3">
      <c r="A10" s="11" t="s">
        <v>353</v>
      </c>
      <c r="B10" s="11">
        <v>9</v>
      </c>
      <c r="C10" s="11">
        <v>35</v>
      </c>
      <c r="D10" s="11" t="s">
        <v>1</v>
      </c>
      <c r="E10" s="11" t="s">
        <v>12</v>
      </c>
      <c r="F10" s="11">
        <v>35</v>
      </c>
      <c r="G10" s="11" t="s">
        <v>25</v>
      </c>
      <c r="H10" s="11" t="s">
        <v>343</v>
      </c>
      <c r="I10" s="11">
        <v>5</v>
      </c>
      <c r="J10" s="11" t="s">
        <v>94</v>
      </c>
      <c r="K10" s="11">
        <v>107</v>
      </c>
      <c r="L10" s="11" t="str">
        <f>VLOOKUP($K10,SEARRAYFPGAv2!$A$1:$B$156,2)</f>
        <v>T1</v>
      </c>
      <c r="Q10" s="22"/>
      <c r="R10" s="23"/>
      <c r="S10" s="23"/>
      <c r="T10" s="23"/>
      <c r="U10" s="23"/>
      <c r="V10" s="23"/>
      <c r="W10" s="23"/>
      <c r="X10" s="24"/>
    </row>
    <row r="11" spans="1:24" x14ac:dyDescent="0.3">
      <c r="A11" s="11" t="s">
        <v>353</v>
      </c>
      <c r="B11" s="11">
        <v>10</v>
      </c>
      <c r="C11" s="11">
        <v>33</v>
      </c>
      <c r="D11" s="11" t="s">
        <v>1</v>
      </c>
      <c r="E11" s="11" t="s">
        <v>12</v>
      </c>
      <c r="F11" s="11">
        <v>33</v>
      </c>
      <c r="G11" s="11" t="s">
        <v>23</v>
      </c>
      <c r="H11" s="11" t="s">
        <v>343</v>
      </c>
      <c r="I11" s="11">
        <v>4</v>
      </c>
      <c r="J11" s="11" t="s">
        <v>95</v>
      </c>
      <c r="K11" s="11">
        <v>113</v>
      </c>
      <c r="L11" s="11" t="str">
        <f>VLOOKUP($K11,SEARRAYFPGAv2!$A$1:$B$156,2)</f>
        <v>R1</v>
      </c>
      <c r="Q11" s="25"/>
      <c r="R11" s="26"/>
      <c r="S11" s="26"/>
      <c r="T11" s="26"/>
      <c r="U11" s="26"/>
      <c r="V11" s="26"/>
      <c r="W11" s="26"/>
      <c r="X11" s="27"/>
    </row>
    <row r="12" spans="1:24" x14ac:dyDescent="0.3">
      <c r="A12" s="11" t="s">
        <v>353</v>
      </c>
      <c r="B12" s="11">
        <v>11</v>
      </c>
      <c r="C12" s="11">
        <v>36</v>
      </c>
      <c r="D12" s="11" t="s">
        <v>1</v>
      </c>
      <c r="E12" s="11" t="s">
        <v>12</v>
      </c>
      <c r="F12" s="11">
        <v>36</v>
      </c>
      <c r="G12" s="11" t="s">
        <v>26</v>
      </c>
      <c r="H12" s="11" t="s">
        <v>346</v>
      </c>
      <c r="I12" s="11">
        <v>2</v>
      </c>
      <c r="J12" s="11" t="s">
        <v>96</v>
      </c>
      <c r="K12" s="11">
        <v>108</v>
      </c>
      <c r="L12" s="11" t="str">
        <f>VLOOKUP($K12,SEARRAYFPGAv2!$A$1:$B$156,2)</f>
        <v>T2</v>
      </c>
    </row>
    <row r="13" spans="1:24" x14ac:dyDescent="0.3">
      <c r="A13" s="11" t="s">
        <v>353</v>
      </c>
      <c r="B13" s="11">
        <v>12</v>
      </c>
      <c r="C13" s="11">
        <v>34</v>
      </c>
      <c r="D13" s="11" t="s">
        <v>1</v>
      </c>
      <c r="E13" s="11" t="s">
        <v>12</v>
      </c>
      <c r="F13" s="11">
        <v>34</v>
      </c>
      <c r="G13" s="11" t="s">
        <v>27</v>
      </c>
      <c r="H13" s="11" t="s">
        <v>346</v>
      </c>
      <c r="I13" s="11">
        <v>3</v>
      </c>
      <c r="J13" s="11" t="s">
        <v>97</v>
      </c>
      <c r="K13" s="11">
        <v>114</v>
      </c>
      <c r="L13" s="11" t="str">
        <f>VLOOKUP($K13,SEARRAYFPGAv2!$A$1:$B$156,2)</f>
        <v>R3</v>
      </c>
    </row>
    <row r="14" spans="1:24" x14ac:dyDescent="0.3">
      <c r="A14" s="12" t="s">
        <v>353</v>
      </c>
      <c r="B14" s="12">
        <v>13</v>
      </c>
      <c r="C14" s="12">
        <v>33</v>
      </c>
      <c r="D14" s="12" t="s">
        <v>5</v>
      </c>
      <c r="E14" s="12" t="s">
        <v>11</v>
      </c>
      <c r="F14" s="12">
        <v>33</v>
      </c>
      <c r="G14" s="12" t="s">
        <v>23</v>
      </c>
      <c r="H14" s="12" t="s">
        <v>343</v>
      </c>
      <c r="I14" s="12">
        <v>4</v>
      </c>
      <c r="J14" s="12" t="s">
        <v>98</v>
      </c>
      <c r="K14" s="12">
        <v>109</v>
      </c>
      <c r="L14" s="12" t="str">
        <f>VLOOKUP($K14,SEARRAYFPGAv2!$A$1:$B$156,2)</f>
        <v>Y3</v>
      </c>
    </row>
    <row r="15" spans="1:24" x14ac:dyDescent="0.3">
      <c r="A15" s="12" t="s">
        <v>353</v>
      </c>
      <c r="B15" s="12">
        <v>14</v>
      </c>
      <c r="C15" s="12">
        <v>35</v>
      </c>
      <c r="D15" s="12" t="s">
        <v>5</v>
      </c>
      <c r="E15" s="12" t="s">
        <v>11</v>
      </c>
      <c r="F15" s="12">
        <v>35</v>
      </c>
      <c r="G15" s="12" t="s">
        <v>25</v>
      </c>
      <c r="H15" s="12" t="s">
        <v>343</v>
      </c>
      <c r="I15" s="12">
        <v>5</v>
      </c>
      <c r="J15" s="12" t="s">
        <v>99</v>
      </c>
      <c r="K15" s="12">
        <v>103</v>
      </c>
      <c r="L15" s="12" t="str">
        <f>VLOOKUP($K15,SEARRAYFPGAv2!$A$1:$B$156,2)</f>
        <v>W4</v>
      </c>
    </row>
    <row r="16" spans="1:24" x14ac:dyDescent="0.3">
      <c r="A16" s="12" t="s">
        <v>353</v>
      </c>
      <c r="B16" s="12">
        <v>15</v>
      </c>
      <c r="C16" s="12">
        <v>34</v>
      </c>
      <c r="D16" s="12" t="s">
        <v>5</v>
      </c>
      <c r="E16" s="12" t="s">
        <v>11</v>
      </c>
      <c r="F16" s="12">
        <v>34</v>
      </c>
      <c r="G16" s="12" t="s">
        <v>27</v>
      </c>
      <c r="H16" s="12" t="s">
        <v>346</v>
      </c>
      <c r="I16" s="12">
        <v>3</v>
      </c>
      <c r="J16" s="12" t="s">
        <v>100</v>
      </c>
      <c r="K16" s="12">
        <v>110</v>
      </c>
      <c r="L16" s="12" t="str">
        <f>VLOOKUP($K16,SEARRAYFPGAv2!$A$1:$B$156,2)</f>
        <v>W3</v>
      </c>
    </row>
    <row r="17" spans="1:12" x14ac:dyDescent="0.3">
      <c r="A17" s="12" t="s">
        <v>353</v>
      </c>
      <c r="B17" s="12">
        <v>16</v>
      </c>
      <c r="C17" s="12">
        <v>36</v>
      </c>
      <c r="D17" s="12" t="s">
        <v>5</v>
      </c>
      <c r="E17" s="12" t="s">
        <v>11</v>
      </c>
      <c r="F17" s="12">
        <v>36</v>
      </c>
      <c r="G17" s="12" t="s">
        <v>26</v>
      </c>
      <c r="H17" s="12" t="s">
        <v>346</v>
      </c>
      <c r="I17" s="12">
        <v>2</v>
      </c>
      <c r="J17" s="12" t="s">
        <v>101</v>
      </c>
      <c r="K17" s="12">
        <v>104</v>
      </c>
      <c r="L17" s="12" t="str">
        <f>VLOOKUP($K17,SEARRAYFPGAv2!$A$1:$B$156,2)</f>
        <v>T6</v>
      </c>
    </row>
    <row r="18" spans="1:12" x14ac:dyDescent="0.3">
      <c r="A18" s="11" t="s">
        <v>353</v>
      </c>
      <c r="B18" s="11">
        <v>17</v>
      </c>
      <c r="C18" s="11">
        <v>31</v>
      </c>
      <c r="D18" s="11" t="s">
        <v>1</v>
      </c>
      <c r="E18" s="11" t="s">
        <v>12</v>
      </c>
      <c r="F18" s="11">
        <v>31</v>
      </c>
      <c r="G18" s="11" t="s">
        <v>28</v>
      </c>
      <c r="H18" s="11" t="s">
        <v>343</v>
      </c>
      <c r="I18" s="11">
        <v>3</v>
      </c>
      <c r="J18" s="11" t="s">
        <v>102</v>
      </c>
      <c r="K18" s="11">
        <v>119</v>
      </c>
      <c r="L18" s="11" t="str">
        <f>VLOOKUP($K18,SEARRAYFPGAv2!$A$1:$B$156,2)</f>
        <v>P1</v>
      </c>
    </row>
    <row r="19" spans="1:12" x14ac:dyDescent="0.3">
      <c r="A19" s="11" t="s">
        <v>353</v>
      </c>
      <c r="B19" s="11">
        <v>18</v>
      </c>
      <c r="C19" s="11">
        <v>29</v>
      </c>
      <c r="D19" s="11" t="s">
        <v>1</v>
      </c>
      <c r="E19" s="11" t="s">
        <v>12</v>
      </c>
      <c r="F19" s="11">
        <v>29</v>
      </c>
      <c r="G19" s="11" t="s">
        <v>29</v>
      </c>
      <c r="H19" s="11" t="s">
        <v>343</v>
      </c>
      <c r="I19" s="11">
        <v>2</v>
      </c>
      <c r="J19" s="11" t="s">
        <v>103</v>
      </c>
      <c r="K19" s="11">
        <v>125</v>
      </c>
      <c r="L19" s="11" t="str">
        <f>VLOOKUP($K19,SEARRAYFPGAv2!$A$1:$B$156,2)</f>
        <v>N1</v>
      </c>
    </row>
    <row r="20" spans="1:12" x14ac:dyDescent="0.3">
      <c r="A20" s="11" t="s">
        <v>353</v>
      </c>
      <c r="B20" s="11">
        <v>19</v>
      </c>
      <c r="C20" s="11">
        <v>32</v>
      </c>
      <c r="D20" s="11" t="s">
        <v>1</v>
      </c>
      <c r="E20" s="11" t="s">
        <v>12</v>
      </c>
      <c r="F20" s="11">
        <v>32</v>
      </c>
      <c r="G20" s="11" t="s">
        <v>30</v>
      </c>
      <c r="H20" s="11" t="s">
        <v>346</v>
      </c>
      <c r="I20" s="11">
        <v>4</v>
      </c>
      <c r="J20" s="11" t="s">
        <v>104</v>
      </c>
      <c r="K20" s="11">
        <v>120</v>
      </c>
      <c r="L20" s="11" t="str">
        <f>VLOOKUP($K20,SEARRAYFPGAv2!$A$1:$B$156,2)</f>
        <v>P2</v>
      </c>
    </row>
    <row r="21" spans="1:12" x14ac:dyDescent="0.3">
      <c r="A21" s="11" t="s">
        <v>353</v>
      </c>
      <c r="B21" s="11">
        <v>20</v>
      </c>
      <c r="C21" s="11">
        <v>30</v>
      </c>
      <c r="D21" s="11" t="s">
        <v>1</v>
      </c>
      <c r="E21" s="11" t="s">
        <v>12</v>
      </c>
      <c r="F21" s="11">
        <v>30</v>
      </c>
      <c r="G21" s="11" t="s">
        <v>31</v>
      </c>
      <c r="H21" s="11" t="s">
        <v>346</v>
      </c>
      <c r="I21" s="11">
        <v>5</v>
      </c>
      <c r="J21" s="11" t="s">
        <v>105</v>
      </c>
      <c r="K21" s="11">
        <v>126</v>
      </c>
      <c r="L21" s="11" t="str">
        <f>VLOOKUP($K21,SEARRAYFPGAv2!$A$1:$B$156,2)</f>
        <v>N3</v>
      </c>
    </row>
    <row r="22" spans="1:12" x14ac:dyDescent="0.3">
      <c r="A22" s="12" t="s">
        <v>353</v>
      </c>
      <c r="B22" s="12">
        <v>21</v>
      </c>
      <c r="C22" s="12">
        <v>29</v>
      </c>
      <c r="D22" s="12" t="s">
        <v>5</v>
      </c>
      <c r="E22" s="12" t="s">
        <v>11</v>
      </c>
      <c r="F22" s="12">
        <v>29</v>
      </c>
      <c r="G22" s="12" t="s">
        <v>29</v>
      </c>
      <c r="H22" s="12" t="s">
        <v>343</v>
      </c>
      <c r="I22" s="12">
        <v>2</v>
      </c>
      <c r="J22" s="12" t="s">
        <v>106</v>
      </c>
      <c r="K22" s="12">
        <v>121</v>
      </c>
      <c r="L22" s="12" t="str">
        <f>VLOOKUP($K22,SEARRAYFPGAv2!$A$1:$B$156,2)</f>
        <v>W1</v>
      </c>
    </row>
    <row r="23" spans="1:12" x14ac:dyDescent="0.3">
      <c r="A23" s="12" t="s">
        <v>353</v>
      </c>
      <c r="B23" s="12">
        <v>22</v>
      </c>
      <c r="C23" s="12">
        <v>31</v>
      </c>
      <c r="D23" s="12" t="s">
        <v>5</v>
      </c>
      <c r="E23" s="12" t="s">
        <v>11</v>
      </c>
      <c r="F23" s="12">
        <v>31</v>
      </c>
      <c r="G23" s="12" t="s">
        <v>28</v>
      </c>
      <c r="H23" s="12" t="s">
        <v>343</v>
      </c>
      <c r="I23" s="12">
        <v>3</v>
      </c>
      <c r="J23" s="12" t="s">
        <v>107</v>
      </c>
      <c r="K23" s="12">
        <v>115</v>
      </c>
      <c r="L23" s="12" t="str">
        <f>VLOOKUP($K23,SEARRAYFPGAv2!$A$1:$B$156,2)</f>
        <v>AA1</v>
      </c>
    </row>
    <row r="24" spans="1:12" x14ac:dyDescent="0.3">
      <c r="A24" s="12" t="s">
        <v>353</v>
      </c>
      <c r="B24" s="12">
        <v>23</v>
      </c>
      <c r="C24" s="12">
        <v>30</v>
      </c>
      <c r="D24" s="12" t="s">
        <v>5</v>
      </c>
      <c r="E24" s="12" t="s">
        <v>11</v>
      </c>
      <c r="F24" s="12">
        <v>30</v>
      </c>
      <c r="G24" s="12" t="s">
        <v>31</v>
      </c>
      <c r="H24" s="12" t="s">
        <v>346</v>
      </c>
      <c r="I24" s="12">
        <v>5</v>
      </c>
      <c r="J24" s="12" t="s">
        <v>108</v>
      </c>
      <c r="K24" s="12">
        <v>122</v>
      </c>
      <c r="L24" s="12" t="str">
        <f>VLOOKUP($K24,SEARRAYFPGAv2!$A$1:$B$156,2)</f>
        <v>Y1</v>
      </c>
    </row>
    <row r="25" spans="1:12" x14ac:dyDescent="0.3">
      <c r="A25" s="12" t="s">
        <v>353</v>
      </c>
      <c r="B25" s="12">
        <v>24</v>
      </c>
      <c r="C25" s="12">
        <v>32</v>
      </c>
      <c r="D25" s="12" t="s">
        <v>5</v>
      </c>
      <c r="E25" s="12" t="s">
        <v>11</v>
      </c>
      <c r="F25" s="12">
        <v>32</v>
      </c>
      <c r="G25" s="12" t="s">
        <v>30</v>
      </c>
      <c r="H25" s="12" t="s">
        <v>346</v>
      </c>
      <c r="I25" s="12">
        <v>4</v>
      </c>
      <c r="J25" s="12" t="s">
        <v>109</v>
      </c>
      <c r="K25" s="12">
        <v>116</v>
      </c>
      <c r="L25" s="12" t="str">
        <f>VLOOKUP($K25,SEARRAYFPGAv2!$A$1:$B$156,2)</f>
        <v>AA2</v>
      </c>
    </row>
    <row r="26" spans="1:12" x14ac:dyDescent="0.3">
      <c r="A26" s="11" t="s">
        <v>353</v>
      </c>
      <c r="B26" s="11">
        <v>25</v>
      </c>
      <c r="C26" s="11">
        <v>27</v>
      </c>
      <c r="D26" s="11" t="s">
        <v>1</v>
      </c>
      <c r="E26" s="11" t="s">
        <v>12</v>
      </c>
      <c r="F26" s="11">
        <v>27</v>
      </c>
      <c r="G26" s="11" t="s">
        <v>32</v>
      </c>
      <c r="H26" s="11" t="s">
        <v>343</v>
      </c>
      <c r="I26" s="11">
        <v>1</v>
      </c>
      <c r="J26" s="11" t="s">
        <v>110</v>
      </c>
      <c r="K26" s="11">
        <v>131</v>
      </c>
      <c r="L26" s="11" t="str">
        <f>VLOOKUP($K26,SEARRAYFPGAv2!$A$1:$B$156,2)</f>
        <v>M1</v>
      </c>
    </row>
    <row r="27" spans="1:12" x14ac:dyDescent="0.3">
      <c r="A27" s="11" t="s">
        <v>353</v>
      </c>
      <c r="B27" s="11">
        <v>26</v>
      </c>
      <c r="C27" s="11">
        <v>25</v>
      </c>
      <c r="D27" s="11" t="s">
        <v>1</v>
      </c>
      <c r="E27" s="11" t="s">
        <v>12</v>
      </c>
      <c r="F27" s="11">
        <v>25</v>
      </c>
      <c r="G27" s="11" t="s">
        <v>33</v>
      </c>
      <c r="H27" s="11" t="s">
        <v>343</v>
      </c>
      <c r="I27" s="11">
        <v>0</v>
      </c>
      <c r="J27" s="11" t="s">
        <v>111</v>
      </c>
      <c r="K27" s="11">
        <v>137</v>
      </c>
      <c r="L27" s="11" t="str">
        <f>VLOOKUP($K27,SEARRAYFPGAv2!$A$1:$B$156,2)</f>
        <v>L1</v>
      </c>
    </row>
    <row r="28" spans="1:12" x14ac:dyDescent="0.3">
      <c r="A28" s="11" t="s">
        <v>353</v>
      </c>
      <c r="B28" s="11">
        <v>27</v>
      </c>
      <c r="C28" s="11">
        <v>26</v>
      </c>
      <c r="D28" s="11" t="s">
        <v>1</v>
      </c>
      <c r="E28" s="11" t="s">
        <v>12</v>
      </c>
      <c r="F28" s="11">
        <v>26</v>
      </c>
      <c r="G28" s="11" t="s">
        <v>34</v>
      </c>
      <c r="H28" s="11" t="s">
        <v>346</v>
      </c>
      <c r="I28" s="11">
        <v>7</v>
      </c>
      <c r="J28" s="11" t="s">
        <v>112</v>
      </c>
      <c r="K28" s="11">
        <v>138</v>
      </c>
      <c r="L28" s="11" t="str">
        <f>VLOOKUP($K28,SEARRAYFPGAv2!$A$1:$B$156,2)</f>
        <v>L3</v>
      </c>
    </row>
    <row r="29" spans="1:12" x14ac:dyDescent="0.3">
      <c r="A29" s="11" t="s">
        <v>353</v>
      </c>
      <c r="B29" s="11">
        <v>28</v>
      </c>
      <c r="C29" s="11">
        <v>28</v>
      </c>
      <c r="D29" s="11" t="s">
        <v>1</v>
      </c>
      <c r="E29" s="11" t="s">
        <v>12</v>
      </c>
      <c r="F29" s="11">
        <v>28</v>
      </c>
      <c r="G29" s="11" t="s">
        <v>35</v>
      </c>
      <c r="H29" s="11" t="s">
        <v>346</v>
      </c>
      <c r="I29" s="11">
        <v>6</v>
      </c>
      <c r="J29" s="11" t="s">
        <v>113</v>
      </c>
      <c r="K29" s="11">
        <v>132</v>
      </c>
      <c r="L29" s="11" t="str">
        <f>VLOOKUP($K29,SEARRAYFPGAv2!$A$1:$B$156,2)</f>
        <v>M2</v>
      </c>
    </row>
    <row r="30" spans="1:12" x14ac:dyDescent="0.3">
      <c r="A30" s="12" t="s">
        <v>353</v>
      </c>
      <c r="B30" s="12">
        <v>29</v>
      </c>
      <c r="C30" s="12">
        <v>27</v>
      </c>
      <c r="D30" s="12" t="s">
        <v>5</v>
      </c>
      <c r="E30" s="12" t="s">
        <v>11</v>
      </c>
      <c r="F30" s="12">
        <v>27</v>
      </c>
      <c r="G30" s="12" t="s">
        <v>32</v>
      </c>
      <c r="H30" s="12" t="s">
        <v>343</v>
      </c>
      <c r="I30" s="12">
        <v>1</v>
      </c>
      <c r="J30" s="12" t="s">
        <v>114</v>
      </c>
      <c r="K30" s="12">
        <v>127</v>
      </c>
      <c r="L30" s="12" t="str">
        <f>VLOOKUP($K30,SEARRAYFPGAv2!$A$1:$B$156,2)</f>
        <v>U4</v>
      </c>
    </row>
    <row r="31" spans="1:12" x14ac:dyDescent="0.3">
      <c r="A31" s="12" t="s">
        <v>353</v>
      </c>
      <c r="B31" s="12">
        <v>30</v>
      </c>
      <c r="C31" s="12">
        <v>25</v>
      </c>
      <c r="D31" s="12" t="s">
        <v>5</v>
      </c>
      <c r="E31" s="12" t="s">
        <v>11</v>
      </c>
      <c r="F31" s="12">
        <v>25</v>
      </c>
      <c r="G31" s="12" t="s">
        <v>33</v>
      </c>
      <c r="H31" s="12" t="s">
        <v>343</v>
      </c>
      <c r="I31" s="12">
        <v>0</v>
      </c>
      <c r="J31" s="12" t="s">
        <v>115</v>
      </c>
      <c r="K31" s="12">
        <v>133</v>
      </c>
      <c r="L31" s="12" t="str">
        <f>VLOOKUP($K31,SEARRAYFPGAv2!$A$1:$B$156,2)</f>
        <v>T5</v>
      </c>
    </row>
    <row r="32" spans="1:12" x14ac:dyDescent="0.3">
      <c r="A32" s="12" t="s">
        <v>353</v>
      </c>
      <c r="B32" s="12">
        <v>31</v>
      </c>
      <c r="C32" s="12">
        <v>26</v>
      </c>
      <c r="D32" s="12" t="s">
        <v>5</v>
      </c>
      <c r="E32" s="12" t="s">
        <v>11</v>
      </c>
      <c r="F32" s="12">
        <v>26</v>
      </c>
      <c r="G32" s="12" t="s">
        <v>34</v>
      </c>
      <c r="H32" s="12" t="s">
        <v>346</v>
      </c>
      <c r="I32" s="12">
        <v>7</v>
      </c>
      <c r="J32" s="12" t="s">
        <v>116</v>
      </c>
      <c r="K32" s="12">
        <v>134</v>
      </c>
      <c r="L32" s="12" t="str">
        <f>VLOOKUP($K32,SEARRAYFPGAv2!$A$1:$B$156,2)</f>
        <v>T4</v>
      </c>
    </row>
    <row r="33" spans="1:12" x14ac:dyDescent="0.3">
      <c r="A33" s="12" t="s">
        <v>353</v>
      </c>
      <c r="B33" s="12">
        <v>32</v>
      </c>
      <c r="C33" s="12">
        <v>28</v>
      </c>
      <c r="D33" s="12" t="s">
        <v>5</v>
      </c>
      <c r="E33" s="12" t="s">
        <v>11</v>
      </c>
      <c r="F33" s="12">
        <v>28</v>
      </c>
      <c r="G33" s="12" t="s">
        <v>35</v>
      </c>
      <c r="H33" s="12" t="s">
        <v>346</v>
      </c>
      <c r="I33" s="12">
        <v>6</v>
      </c>
      <c r="J33" s="12" t="s">
        <v>117</v>
      </c>
      <c r="K33" s="12">
        <v>128</v>
      </c>
      <c r="L33" s="12" t="str">
        <f>VLOOKUP($K33,SEARRAYFPGAv2!$A$1:$B$156,2)</f>
        <v>V5</v>
      </c>
    </row>
    <row r="34" spans="1:12" x14ac:dyDescent="0.3">
      <c r="A34" s="11" t="s">
        <v>353</v>
      </c>
      <c r="B34" s="11">
        <v>33</v>
      </c>
      <c r="C34" s="11">
        <v>13</v>
      </c>
      <c r="D34" s="11" t="s">
        <v>1</v>
      </c>
      <c r="E34" s="11" t="s">
        <v>12</v>
      </c>
      <c r="F34" s="11">
        <v>13</v>
      </c>
      <c r="G34" s="11" t="s">
        <v>36</v>
      </c>
      <c r="H34" s="11" t="s">
        <v>345</v>
      </c>
      <c r="I34" s="11">
        <v>6</v>
      </c>
      <c r="J34" s="11" t="s">
        <v>118</v>
      </c>
      <c r="K34" s="11">
        <v>149</v>
      </c>
      <c r="L34" s="11" t="str">
        <f>VLOOKUP($K34,SEARRAYFPGAv2!$A$1:$B$156,2)</f>
        <v>J1</v>
      </c>
    </row>
    <row r="35" spans="1:12" x14ac:dyDescent="0.3">
      <c r="A35" s="11" t="s">
        <v>353</v>
      </c>
      <c r="B35" s="11">
        <v>34</v>
      </c>
      <c r="C35" s="11">
        <v>15</v>
      </c>
      <c r="D35" s="11" t="s">
        <v>1</v>
      </c>
      <c r="E35" s="11" t="s">
        <v>12</v>
      </c>
      <c r="F35" s="11">
        <v>15</v>
      </c>
      <c r="G35" s="11" t="s">
        <v>37</v>
      </c>
      <c r="H35" s="11" t="s">
        <v>345</v>
      </c>
      <c r="I35" s="11">
        <v>7</v>
      </c>
      <c r="J35" s="11" t="s">
        <v>119</v>
      </c>
      <c r="K35" s="11">
        <v>143</v>
      </c>
      <c r="L35" s="11" t="str">
        <f>VLOOKUP($K35,SEARRAYFPGAv2!$A$1:$B$156,2)</f>
        <v>K1</v>
      </c>
    </row>
    <row r="36" spans="1:12" x14ac:dyDescent="0.3">
      <c r="A36" s="11" t="s">
        <v>353</v>
      </c>
      <c r="B36" s="11">
        <v>35</v>
      </c>
      <c r="C36" s="11">
        <v>14</v>
      </c>
      <c r="D36" s="11" t="s">
        <v>1</v>
      </c>
      <c r="E36" s="11" t="s">
        <v>12</v>
      </c>
      <c r="F36" s="11">
        <v>14</v>
      </c>
      <c r="G36" s="11" t="s">
        <v>38</v>
      </c>
      <c r="H36" s="11" t="s">
        <v>347</v>
      </c>
      <c r="I36" s="11">
        <v>1</v>
      </c>
      <c r="J36" s="11" t="s">
        <v>120</v>
      </c>
      <c r="K36" s="11">
        <v>150</v>
      </c>
      <c r="L36" s="11" t="str">
        <f>VLOOKUP($K36,SEARRAYFPGAv2!$A$1:$B$156,2)</f>
        <v>J3</v>
      </c>
    </row>
    <row r="37" spans="1:12" x14ac:dyDescent="0.3">
      <c r="A37" s="11" t="s">
        <v>353</v>
      </c>
      <c r="B37" s="11">
        <v>36</v>
      </c>
      <c r="C37" s="11">
        <v>16</v>
      </c>
      <c r="D37" s="11" t="s">
        <v>1</v>
      </c>
      <c r="E37" s="11" t="s">
        <v>12</v>
      </c>
      <c r="F37" s="11">
        <v>16</v>
      </c>
      <c r="G37" s="11" t="s">
        <v>39</v>
      </c>
      <c r="H37" s="11" t="s">
        <v>347</v>
      </c>
      <c r="I37" s="11">
        <v>0</v>
      </c>
      <c r="J37" s="11" t="s">
        <v>121</v>
      </c>
      <c r="K37" s="11">
        <v>144</v>
      </c>
      <c r="L37" s="11" t="str">
        <f>VLOOKUP($K37,SEARRAYFPGAv2!$A$1:$B$156,2)</f>
        <v>K2</v>
      </c>
    </row>
    <row r="38" spans="1:12" x14ac:dyDescent="0.3">
      <c r="A38" s="12" t="s">
        <v>353</v>
      </c>
      <c r="B38" s="12">
        <v>37</v>
      </c>
      <c r="C38" s="12">
        <v>15</v>
      </c>
      <c r="D38" s="12" t="s">
        <v>5</v>
      </c>
      <c r="E38" s="12" t="s">
        <v>11</v>
      </c>
      <c r="F38" s="12">
        <v>15</v>
      </c>
      <c r="G38" s="12" t="s">
        <v>37</v>
      </c>
      <c r="H38" s="12" t="s">
        <v>345</v>
      </c>
      <c r="I38" s="12">
        <v>7</v>
      </c>
      <c r="J38" s="12" t="s">
        <v>122</v>
      </c>
      <c r="K38" s="12">
        <v>139</v>
      </c>
      <c r="L38" s="12" t="str">
        <f>VLOOKUP($K38,SEARRAYFPGAv2!$A$1:$B$156,2)</f>
        <v>P4</v>
      </c>
    </row>
    <row r="39" spans="1:12" x14ac:dyDescent="0.3">
      <c r="A39" s="12" t="s">
        <v>353</v>
      </c>
      <c r="B39" s="12">
        <v>38</v>
      </c>
      <c r="C39" s="12">
        <v>13</v>
      </c>
      <c r="D39" s="12" t="s">
        <v>5</v>
      </c>
      <c r="E39" s="12" t="s">
        <v>11</v>
      </c>
      <c r="F39" s="12">
        <v>13</v>
      </c>
      <c r="G39" s="12" t="s">
        <v>36</v>
      </c>
      <c r="H39" s="12" t="s">
        <v>345</v>
      </c>
      <c r="I39" s="12">
        <v>6</v>
      </c>
      <c r="J39" s="12" t="s">
        <v>123</v>
      </c>
      <c r="K39" s="12">
        <v>145</v>
      </c>
      <c r="L39" s="12" t="str">
        <f>VLOOKUP($K39,SEARRAYFPGAv2!$A$1:$B$156,2)</f>
        <v>N4</v>
      </c>
    </row>
    <row r="40" spans="1:12" x14ac:dyDescent="0.3">
      <c r="A40" s="12" t="s">
        <v>353</v>
      </c>
      <c r="B40" s="12">
        <v>39</v>
      </c>
      <c r="C40" s="12">
        <v>16</v>
      </c>
      <c r="D40" s="12" t="s">
        <v>5</v>
      </c>
      <c r="E40" s="12" t="s">
        <v>11</v>
      </c>
      <c r="F40" s="12">
        <v>16</v>
      </c>
      <c r="G40" s="12" t="s">
        <v>39</v>
      </c>
      <c r="H40" s="12" t="s">
        <v>347</v>
      </c>
      <c r="I40" s="12">
        <v>0</v>
      </c>
      <c r="J40" s="12" t="s">
        <v>124</v>
      </c>
      <c r="K40" s="12">
        <v>140</v>
      </c>
      <c r="L40" s="12" t="str">
        <f>VLOOKUP($K40,SEARRAYFPGAv2!$A$1:$B$156,2)</f>
        <v>R4</v>
      </c>
    </row>
    <row r="41" spans="1:12" x14ac:dyDescent="0.3">
      <c r="A41" s="12" t="s">
        <v>353</v>
      </c>
      <c r="B41" s="12">
        <v>40</v>
      </c>
      <c r="C41" s="12">
        <v>14</v>
      </c>
      <c r="D41" s="12" t="s">
        <v>5</v>
      </c>
      <c r="E41" s="12" t="s">
        <v>11</v>
      </c>
      <c r="F41" s="12">
        <v>14</v>
      </c>
      <c r="G41" s="12" t="s">
        <v>38</v>
      </c>
      <c r="H41" s="12" t="s">
        <v>347</v>
      </c>
      <c r="I41" s="12">
        <v>1</v>
      </c>
      <c r="J41" s="12" t="s">
        <v>125</v>
      </c>
      <c r="K41" s="12">
        <v>146</v>
      </c>
      <c r="L41" s="12" t="str">
        <f>VLOOKUP($K41,SEARRAYFPGAv2!$A$1:$B$156,2)</f>
        <v>P5</v>
      </c>
    </row>
    <row r="42" spans="1:12" x14ac:dyDescent="0.3">
      <c r="A42" s="11" t="s">
        <v>353</v>
      </c>
      <c r="B42" s="11">
        <v>41</v>
      </c>
      <c r="C42" s="11">
        <v>9</v>
      </c>
      <c r="D42" s="11" t="s">
        <v>1</v>
      </c>
      <c r="E42" s="11" t="s">
        <v>12</v>
      </c>
      <c r="F42" s="11">
        <v>9</v>
      </c>
      <c r="G42" s="11" t="s">
        <v>40</v>
      </c>
      <c r="H42" s="11" t="s">
        <v>345</v>
      </c>
      <c r="I42" s="11">
        <v>4</v>
      </c>
      <c r="J42" s="11" t="s">
        <v>126</v>
      </c>
      <c r="K42" s="11">
        <v>161</v>
      </c>
      <c r="L42" s="11" t="str">
        <f>VLOOKUP($K42,SEARRAYFPGAv2!$A$1:$B$156,2)</f>
        <v>G1</v>
      </c>
    </row>
    <row r="43" spans="1:12" x14ac:dyDescent="0.3">
      <c r="A43" s="11" t="s">
        <v>353</v>
      </c>
      <c r="B43" s="11">
        <v>42</v>
      </c>
      <c r="C43" s="11">
        <v>11</v>
      </c>
      <c r="D43" s="11" t="s">
        <v>1</v>
      </c>
      <c r="E43" s="11" t="s">
        <v>12</v>
      </c>
      <c r="F43" s="11">
        <v>11</v>
      </c>
      <c r="G43" s="11" t="s">
        <v>41</v>
      </c>
      <c r="H43" s="11" t="s">
        <v>345</v>
      </c>
      <c r="I43" s="11">
        <v>5</v>
      </c>
      <c r="J43" s="11" t="s">
        <v>127</v>
      </c>
      <c r="K43" s="11">
        <v>155</v>
      </c>
      <c r="L43" s="11" t="str">
        <f>VLOOKUP($K43,SEARRAYFPGAv2!$A$1:$B$156,2)</f>
        <v>H1</v>
      </c>
    </row>
    <row r="44" spans="1:12" x14ac:dyDescent="0.3">
      <c r="A44" s="11" t="s">
        <v>353</v>
      </c>
      <c r="B44" s="11">
        <v>43</v>
      </c>
      <c r="C44" s="11">
        <v>10</v>
      </c>
      <c r="D44" s="11" t="s">
        <v>1</v>
      </c>
      <c r="E44" s="11" t="s">
        <v>12</v>
      </c>
      <c r="F44" s="11">
        <v>10</v>
      </c>
      <c r="G44" s="11" t="s">
        <v>42</v>
      </c>
      <c r="H44" s="11" t="s">
        <v>347</v>
      </c>
      <c r="I44" s="11">
        <v>3</v>
      </c>
      <c r="J44" s="11" t="s">
        <v>128</v>
      </c>
      <c r="K44" s="11">
        <v>162</v>
      </c>
      <c r="L44" s="11" t="str">
        <f>VLOOKUP($K44,SEARRAYFPGAv2!$A$1:$B$156,2)</f>
        <v>G3</v>
      </c>
    </row>
    <row r="45" spans="1:12" x14ac:dyDescent="0.3">
      <c r="A45" s="11" t="s">
        <v>353</v>
      </c>
      <c r="B45" s="11">
        <v>44</v>
      </c>
      <c r="C45" s="11">
        <v>12</v>
      </c>
      <c r="D45" s="11" t="s">
        <v>1</v>
      </c>
      <c r="E45" s="11" t="s">
        <v>12</v>
      </c>
      <c r="F45" s="11">
        <v>12</v>
      </c>
      <c r="G45" s="11" t="s">
        <v>43</v>
      </c>
      <c r="H45" s="11" t="s">
        <v>347</v>
      </c>
      <c r="I45" s="11">
        <v>2</v>
      </c>
      <c r="J45" s="11" t="s">
        <v>129</v>
      </c>
      <c r="K45" s="11">
        <v>156</v>
      </c>
      <c r="L45" s="11" t="str">
        <f>VLOOKUP($K45,SEARRAYFPGAv2!$A$1:$B$156,2)</f>
        <v>H2</v>
      </c>
    </row>
    <row r="46" spans="1:12" x14ac:dyDescent="0.3">
      <c r="A46" s="12" t="s">
        <v>353</v>
      </c>
      <c r="B46" s="12">
        <v>45</v>
      </c>
      <c r="C46" s="12">
        <v>11</v>
      </c>
      <c r="D46" s="12" t="s">
        <v>5</v>
      </c>
      <c r="E46" s="12" t="s">
        <v>11</v>
      </c>
      <c r="F46" s="12">
        <v>11</v>
      </c>
      <c r="G46" s="12" t="s">
        <v>41</v>
      </c>
      <c r="H46" s="12" t="s">
        <v>345</v>
      </c>
      <c r="I46" s="12">
        <v>5</v>
      </c>
      <c r="J46" s="12" t="s">
        <v>130</v>
      </c>
      <c r="K46" s="12">
        <v>151</v>
      </c>
      <c r="L46" s="12" t="str">
        <f>VLOOKUP($K46,SEARRAYFPGAv2!$A$1:$B$156,2)</f>
        <v>M5</v>
      </c>
    </row>
    <row r="47" spans="1:12" x14ac:dyDescent="0.3">
      <c r="A47" s="12" t="s">
        <v>353</v>
      </c>
      <c r="B47" s="12">
        <v>46</v>
      </c>
      <c r="C47" s="12">
        <v>9</v>
      </c>
      <c r="D47" s="12" t="s">
        <v>5</v>
      </c>
      <c r="E47" s="12" t="s">
        <v>11</v>
      </c>
      <c r="F47" s="12">
        <v>9</v>
      </c>
      <c r="G47" s="12" t="s">
        <v>40</v>
      </c>
      <c r="H47" s="12" t="s">
        <v>345</v>
      </c>
      <c r="I47" s="12">
        <v>4</v>
      </c>
      <c r="J47" s="12" t="s">
        <v>131</v>
      </c>
      <c r="K47" s="12">
        <v>157</v>
      </c>
      <c r="L47" s="12" t="str">
        <f>VLOOKUP($K47,SEARRAYFPGAv2!$A$1:$B$156,2)</f>
        <v>L4</v>
      </c>
    </row>
    <row r="48" spans="1:12" x14ac:dyDescent="0.3">
      <c r="A48" s="12" t="s">
        <v>353</v>
      </c>
      <c r="B48" s="12">
        <v>47</v>
      </c>
      <c r="C48" s="12">
        <v>12</v>
      </c>
      <c r="D48" s="12" t="s">
        <v>5</v>
      </c>
      <c r="E48" s="12" t="s">
        <v>11</v>
      </c>
      <c r="F48" s="12">
        <v>12</v>
      </c>
      <c r="G48" s="12" t="s">
        <v>43</v>
      </c>
      <c r="H48" s="12" t="s">
        <v>347</v>
      </c>
      <c r="I48" s="12">
        <v>2</v>
      </c>
      <c r="J48" s="12" t="s">
        <v>132</v>
      </c>
      <c r="K48" s="12">
        <v>152</v>
      </c>
      <c r="L48" s="12" t="str">
        <f>VLOOKUP($K48,SEARRAYFPGAv2!$A$1:$B$156,2)</f>
        <v>M4</v>
      </c>
    </row>
    <row r="49" spans="1:12" x14ac:dyDescent="0.3">
      <c r="A49" s="12" t="s">
        <v>353</v>
      </c>
      <c r="B49" s="12">
        <v>48</v>
      </c>
      <c r="C49" s="12">
        <v>10</v>
      </c>
      <c r="D49" s="12" t="s">
        <v>5</v>
      </c>
      <c r="E49" s="12" t="s">
        <v>11</v>
      </c>
      <c r="F49" s="12">
        <v>10</v>
      </c>
      <c r="G49" s="12" t="s">
        <v>42</v>
      </c>
      <c r="H49" s="12" t="s">
        <v>347</v>
      </c>
      <c r="I49" s="12">
        <v>3</v>
      </c>
      <c r="J49" s="12" t="s">
        <v>133</v>
      </c>
      <c r="K49" s="12">
        <v>158</v>
      </c>
      <c r="L49" s="12" t="str">
        <f>VLOOKUP($K49,SEARRAYFPGAv2!$A$1:$B$156,2)</f>
        <v>M6</v>
      </c>
    </row>
    <row r="50" spans="1:12" x14ac:dyDescent="0.3">
      <c r="A50" s="11" t="s">
        <v>353</v>
      </c>
      <c r="B50" s="11">
        <v>49</v>
      </c>
      <c r="C50" s="11">
        <v>5</v>
      </c>
      <c r="D50" s="11" t="s">
        <v>1</v>
      </c>
      <c r="E50" s="11" t="s">
        <v>12</v>
      </c>
      <c r="F50" s="11">
        <v>5</v>
      </c>
      <c r="G50" s="11" t="s">
        <v>44</v>
      </c>
      <c r="H50" s="11" t="s">
        <v>345</v>
      </c>
      <c r="I50" s="11">
        <v>2</v>
      </c>
      <c r="J50" s="11" t="s">
        <v>134</v>
      </c>
      <c r="K50" s="11">
        <v>173</v>
      </c>
      <c r="L50" s="11" t="str">
        <f>VLOOKUP($K50,SEARRAYFPGAv2!$A$1:$B$156,2)</f>
        <v>E1</v>
      </c>
    </row>
    <row r="51" spans="1:12" x14ac:dyDescent="0.3">
      <c r="A51" s="11" t="s">
        <v>353</v>
      </c>
      <c r="B51" s="11">
        <v>50</v>
      </c>
      <c r="C51" s="11">
        <v>7</v>
      </c>
      <c r="D51" s="11" t="s">
        <v>1</v>
      </c>
      <c r="E51" s="11" t="s">
        <v>12</v>
      </c>
      <c r="F51" s="11">
        <v>7</v>
      </c>
      <c r="G51" s="11" t="s">
        <v>45</v>
      </c>
      <c r="H51" s="11" t="s">
        <v>345</v>
      </c>
      <c r="I51" s="11">
        <v>3</v>
      </c>
      <c r="J51" s="11" t="s">
        <v>135</v>
      </c>
      <c r="K51" s="11">
        <v>167</v>
      </c>
      <c r="L51" s="11" t="str">
        <f>VLOOKUP($K51,SEARRAYFPGAv2!$A$1:$B$156,2)</f>
        <v>F1</v>
      </c>
    </row>
    <row r="52" spans="1:12" x14ac:dyDescent="0.3">
      <c r="A52" s="11" t="s">
        <v>353</v>
      </c>
      <c r="B52" s="11">
        <v>51</v>
      </c>
      <c r="C52" s="11">
        <v>6</v>
      </c>
      <c r="D52" s="11" t="s">
        <v>1</v>
      </c>
      <c r="E52" s="11" t="s">
        <v>12</v>
      </c>
      <c r="F52" s="11">
        <v>6</v>
      </c>
      <c r="G52" s="11" t="s">
        <v>46</v>
      </c>
      <c r="H52" s="11" t="s">
        <v>347</v>
      </c>
      <c r="I52" s="11">
        <v>5</v>
      </c>
      <c r="J52" s="11" t="s">
        <v>136</v>
      </c>
      <c r="K52" s="11">
        <v>174</v>
      </c>
      <c r="L52" s="11" t="str">
        <f>VLOOKUP($K52,SEARRAYFPGAv2!$A$1:$B$156,2)</f>
        <v>E3</v>
      </c>
    </row>
    <row r="53" spans="1:12" x14ac:dyDescent="0.3">
      <c r="A53" s="11" t="s">
        <v>353</v>
      </c>
      <c r="B53" s="11">
        <v>52</v>
      </c>
      <c r="C53" s="11">
        <v>8</v>
      </c>
      <c r="D53" s="11" t="s">
        <v>1</v>
      </c>
      <c r="E53" s="11" t="s">
        <v>12</v>
      </c>
      <c r="F53" s="11">
        <v>8</v>
      </c>
      <c r="G53" s="11" t="s">
        <v>47</v>
      </c>
      <c r="H53" s="11" t="s">
        <v>347</v>
      </c>
      <c r="I53" s="11">
        <v>4</v>
      </c>
      <c r="J53" s="11" t="s">
        <v>137</v>
      </c>
      <c r="K53" s="11">
        <v>168</v>
      </c>
      <c r="L53" s="11" t="str">
        <f>VLOOKUP($K53,SEARRAYFPGAv2!$A$1:$B$156,2)</f>
        <v>F2</v>
      </c>
    </row>
    <row r="54" spans="1:12" x14ac:dyDescent="0.3">
      <c r="A54" s="12" t="s">
        <v>353</v>
      </c>
      <c r="B54" s="12">
        <v>53</v>
      </c>
      <c r="C54" s="12">
        <v>7</v>
      </c>
      <c r="D54" s="12" t="s">
        <v>5</v>
      </c>
      <c r="E54" s="12" t="s">
        <v>11</v>
      </c>
      <c r="F54" s="12">
        <v>7</v>
      </c>
      <c r="G54" s="12" t="s">
        <v>45</v>
      </c>
      <c r="H54" s="12" t="s">
        <v>345</v>
      </c>
      <c r="I54" s="12">
        <v>3</v>
      </c>
      <c r="J54" s="12" t="s">
        <v>138</v>
      </c>
      <c r="K54" s="12">
        <v>163</v>
      </c>
      <c r="L54" s="12" t="str">
        <f>VLOOKUP($K54,SEARRAYFPGAv2!$A$1:$B$156,2)</f>
        <v>K5</v>
      </c>
    </row>
    <row r="55" spans="1:12" x14ac:dyDescent="0.3">
      <c r="A55" s="12" t="s">
        <v>353</v>
      </c>
      <c r="B55" s="12">
        <v>54</v>
      </c>
      <c r="C55" s="12">
        <v>5</v>
      </c>
      <c r="D55" s="12" t="s">
        <v>5</v>
      </c>
      <c r="E55" s="12" t="s">
        <v>11</v>
      </c>
      <c r="F55" s="12">
        <v>5</v>
      </c>
      <c r="G55" s="12" t="s">
        <v>44</v>
      </c>
      <c r="H55" s="12" t="s">
        <v>345</v>
      </c>
      <c r="I55" s="12">
        <v>2</v>
      </c>
      <c r="J55" s="12" t="s">
        <v>139</v>
      </c>
      <c r="K55" s="12">
        <v>169</v>
      </c>
      <c r="L55" s="12" t="str">
        <f>VLOOKUP($K55,SEARRAYFPGAv2!$A$1:$B$156,2)</f>
        <v>E4</v>
      </c>
    </row>
    <row r="56" spans="1:12" x14ac:dyDescent="0.3">
      <c r="A56" s="12" t="s">
        <v>353</v>
      </c>
      <c r="B56" s="12">
        <v>55</v>
      </c>
      <c r="C56" s="12">
        <v>8</v>
      </c>
      <c r="D56" s="12" t="s">
        <v>5</v>
      </c>
      <c r="E56" s="12" t="s">
        <v>11</v>
      </c>
      <c r="F56" s="12">
        <v>8</v>
      </c>
      <c r="G56" s="12" t="s">
        <v>47</v>
      </c>
      <c r="H56" s="12" t="s">
        <v>347</v>
      </c>
      <c r="I56" s="12">
        <v>4</v>
      </c>
      <c r="J56" s="12" t="s">
        <v>140</v>
      </c>
      <c r="K56" s="12">
        <v>164</v>
      </c>
      <c r="L56" s="12" t="str">
        <f>VLOOKUP($K56,SEARRAYFPGAv2!$A$1:$B$156,2)</f>
        <v>K4</v>
      </c>
    </row>
    <row r="57" spans="1:12" x14ac:dyDescent="0.3">
      <c r="A57" s="12" t="s">
        <v>353</v>
      </c>
      <c r="B57" s="12">
        <v>56</v>
      </c>
      <c r="C57" s="12">
        <v>6</v>
      </c>
      <c r="D57" s="12" t="s">
        <v>5</v>
      </c>
      <c r="E57" s="12" t="s">
        <v>11</v>
      </c>
      <c r="F57" s="12">
        <v>6</v>
      </c>
      <c r="G57" s="12" t="s">
        <v>46</v>
      </c>
      <c r="H57" s="12" t="s">
        <v>347</v>
      </c>
      <c r="I57" s="12">
        <v>5</v>
      </c>
      <c r="J57" s="12" t="s">
        <v>141</v>
      </c>
      <c r="K57" s="12">
        <v>170</v>
      </c>
      <c r="L57" s="12" t="str">
        <f>VLOOKUP($K57,SEARRAYFPGAv2!$A$1:$B$156,2)</f>
        <v>G4</v>
      </c>
    </row>
    <row r="58" spans="1:12" x14ac:dyDescent="0.3">
      <c r="A58" s="11" t="s">
        <v>353</v>
      </c>
      <c r="B58" s="11">
        <v>57</v>
      </c>
      <c r="C58" s="11">
        <v>1</v>
      </c>
      <c r="D58" s="11" t="s">
        <v>1</v>
      </c>
      <c r="E58" s="11" t="s">
        <v>12</v>
      </c>
      <c r="F58" s="11">
        <v>1</v>
      </c>
      <c r="G58" s="11" t="s">
        <v>48</v>
      </c>
      <c r="H58" s="11" t="s">
        <v>345</v>
      </c>
      <c r="I58" s="11">
        <v>0</v>
      </c>
      <c r="J58" s="11" t="s">
        <v>142</v>
      </c>
      <c r="K58" s="11">
        <v>172</v>
      </c>
      <c r="L58" s="11" t="str">
        <f>VLOOKUP($K58,SEARRAYFPGAv2!$A$1:$B$156,2)</f>
        <v>B1</v>
      </c>
    </row>
    <row r="59" spans="1:12" x14ac:dyDescent="0.3">
      <c r="A59" s="11" t="s">
        <v>353</v>
      </c>
      <c r="B59" s="11">
        <v>58</v>
      </c>
      <c r="C59" s="11">
        <v>3</v>
      </c>
      <c r="D59" s="11" t="s">
        <v>1</v>
      </c>
      <c r="E59" s="11" t="s">
        <v>12</v>
      </c>
      <c r="F59" s="11">
        <v>3</v>
      </c>
      <c r="G59" s="11" t="s">
        <v>49</v>
      </c>
      <c r="H59" s="11" t="s">
        <v>345</v>
      </c>
      <c r="I59" s="11">
        <v>1</v>
      </c>
      <c r="J59" s="11" t="s">
        <v>143</v>
      </c>
      <c r="K59" s="11">
        <v>179</v>
      </c>
      <c r="L59" s="11" t="str">
        <f>VLOOKUP($K59,SEARRAYFPGAv2!$A$1:$B$156,2)</f>
        <v>D1</v>
      </c>
    </row>
    <row r="60" spans="1:12" x14ac:dyDescent="0.3">
      <c r="A60" s="11" t="s">
        <v>353</v>
      </c>
      <c r="B60" s="11">
        <v>59</v>
      </c>
      <c r="C60" s="11">
        <v>2</v>
      </c>
      <c r="D60" s="11" t="s">
        <v>1</v>
      </c>
      <c r="E60" s="11" t="s">
        <v>12</v>
      </c>
      <c r="F60" s="11">
        <v>2</v>
      </c>
      <c r="G60" s="11" t="s">
        <v>50</v>
      </c>
      <c r="H60" s="11" t="s">
        <v>347</v>
      </c>
      <c r="I60" s="11">
        <v>7</v>
      </c>
      <c r="J60" s="11" t="s">
        <v>144</v>
      </c>
      <c r="K60" s="11">
        <v>178</v>
      </c>
      <c r="L60" s="11" t="str">
        <f>VLOOKUP($K60,SEARRAYFPGAv2!$A$1:$B$156,2)</f>
        <v>C1</v>
      </c>
    </row>
    <row r="61" spans="1:12" x14ac:dyDescent="0.3">
      <c r="A61" s="11" t="s">
        <v>353</v>
      </c>
      <c r="B61" s="11">
        <v>60</v>
      </c>
      <c r="C61" s="11">
        <v>4</v>
      </c>
      <c r="D61" s="11" t="s">
        <v>1</v>
      </c>
      <c r="E61" s="11" t="s">
        <v>12</v>
      </c>
      <c r="F61" s="11">
        <v>4</v>
      </c>
      <c r="G61" s="11" t="s">
        <v>51</v>
      </c>
      <c r="H61" s="11" t="s">
        <v>347</v>
      </c>
      <c r="I61" s="11">
        <v>6</v>
      </c>
      <c r="J61" s="11" t="s">
        <v>145</v>
      </c>
      <c r="K61" s="11">
        <v>180</v>
      </c>
      <c r="L61" s="11" t="str">
        <f>VLOOKUP($K61,SEARRAYFPGAv2!$A$1:$B$156,2)</f>
        <v>D2</v>
      </c>
    </row>
    <row r="62" spans="1:12" x14ac:dyDescent="0.3">
      <c r="A62" s="12" t="s">
        <v>353</v>
      </c>
      <c r="B62" s="12">
        <v>61</v>
      </c>
      <c r="C62" s="12">
        <v>3</v>
      </c>
      <c r="D62" s="12" t="s">
        <v>5</v>
      </c>
      <c r="E62" s="12" t="s">
        <v>11</v>
      </c>
      <c r="F62" s="12">
        <v>3</v>
      </c>
      <c r="G62" s="12" t="s">
        <v>49</v>
      </c>
      <c r="H62" s="12" t="s">
        <v>345</v>
      </c>
      <c r="I62" s="12">
        <v>1</v>
      </c>
      <c r="J62" s="12" t="s">
        <v>146</v>
      </c>
      <c r="K62" s="12">
        <v>175</v>
      </c>
      <c r="L62" s="12" t="str">
        <f>VLOOKUP($K62,SEARRAYFPGAv2!$A$1:$B$156,2)</f>
        <v>F5</v>
      </c>
    </row>
    <row r="63" spans="1:12" x14ac:dyDescent="0.3">
      <c r="A63" s="12" t="s">
        <v>353</v>
      </c>
      <c r="B63" s="12">
        <v>62</v>
      </c>
      <c r="C63" s="12">
        <v>1</v>
      </c>
      <c r="D63" s="12" t="s">
        <v>5</v>
      </c>
      <c r="E63" s="12" t="s">
        <v>11</v>
      </c>
      <c r="F63" s="12">
        <v>1</v>
      </c>
      <c r="G63" s="12" t="s">
        <v>48</v>
      </c>
      <c r="H63" s="12" t="s">
        <v>345</v>
      </c>
      <c r="I63" s="12">
        <v>0</v>
      </c>
      <c r="J63" s="12" t="s">
        <v>147</v>
      </c>
      <c r="K63" s="12">
        <v>171</v>
      </c>
      <c r="L63" s="12" t="str">
        <f>VLOOKUP($K63,SEARRAYFPGAv2!$A$1:$B$156,2)</f>
        <v>J4</v>
      </c>
    </row>
    <row r="64" spans="1:12" x14ac:dyDescent="0.3">
      <c r="A64" s="12" t="s">
        <v>353</v>
      </c>
      <c r="B64" s="12">
        <v>63</v>
      </c>
      <c r="C64" s="12">
        <v>4</v>
      </c>
      <c r="D64" s="12" t="s">
        <v>5</v>
      </c>
      <c r="E64" s="12" t="s">
        <v>11</v>
      </c>
      <c r="F64" s="12">
        <v>4</v>
      </c>
      <c r="G64" s="12" t="s">
        <v>51</v>
      </c>
      <c r="H64" s="12" t="s">
        <v>347</v>
      </c>
      <c r="I64" s="12">
        <v>6</v>
      </c>
      <c r="J64" s="12" t="s">
        <v>148</v>
      </c>
      <c r="K64" s="12">
        <v>176</v>
      </c>
      <c r="L64" s="12" t="str">
        <f>VLOOKUP($K64,SEARRAYFPGAv2!$A$1:$B$156,2)</f>
        <v>H5</v>
      </c>
    </row>
    <row r="65" spans="1:12" x14ac:dyDescent="0.3">
      <c r="A65" s="12" t="s">
        <v>353</v>
      </c>
      <c r="B65" s="12">
        <v>64</v>
      </c>
      <c r="C65" s="12">
        <v>2</v>
      </c>
      <c r="D65" s="12" t="s">
        <v>5</v>
      </c>
      <c r="E65" s="12" t="s">
        <v>11</v>
      </c>
      <c r="F65" s="12">
        <v>2</v>
      </c>
      <c r="G65" s="12" t="s">
        <v>50</v>
      </c>
      <c r="H65" s="12" t="s">
        <v>347</v>
      </c>
      <c r="I65" s="12">
        <v>7</v>
      </c>
      <c r="J65" s="12" t="s">
        <v>149</v>
      </c>
      <c r="K65" s="12">
        <v>177</v>
      </c>
      <c r="L65" s="12" t="str">
        <f>VLOOKUP($K65,SEARRAYFPGAv2!$A$1:$B$156,2)</f>
        <v>H4</v>
      </c>
    </row>
    <row r="66" spans="1:12" x14ac:dyDescent="0.4">
      <c r="A66" s="2"/>
      <c r="B66" s="2"/>
      <c r="C66" s="2"/>
      <c r="D66" s="2"/>
      <c r="E66" s="14"/>
      <c r="F66" s="2"/>
      <c r="G66" s="2"/>
      <c r="H66" s="2"/>
      <c r="I66" s="2"/>
      <c r="J66" s="2"/>
      <c r="K66" s="2"/>
    </row>
    <row r="67" spans="1:12" x14ac:dyDescent="0.3">
      <c r="A67" s="11" t="s">
        <v>354</v>
      </c>
      <c r="B67" s="11">
        <v>1</v>
      </c>
      <c r="C67" s="11">
        <v>40</v>
      </c>
      <c r="D67" s="11" t="s">
        <v>2</v>
      </c>
      <c r="E67" s="11" t="s">
        <v>14</v>
      </c>
      <c r="F67" s="11">
        <v>40</v>
      </c>
      <c r="G67" s="11" t="s">
        <v>52</v>
      </c>
      <c r="H67" s="11" t="s">
        <v>348</v>
      </c>
      <c r="I67" s="11">
        <v>0</v>
      </c>
      <c r="J67" s="11" t="s">
        <v>172</v>
      </c>
      <c r="K67" s="11">
        <v>89</v>
      </c>
      <c r="L67" s="11" t="str">
        <f>VLOOKUP($K67,SEARRAYFPGAv2!$A$1:$B$156,2)</f>
        <v>U20</v>
      </c>
    </row>
    <row r="68" spans="1:12" x14ac:dyDescent="0.3">
      <c r="A68" s="11" t="s">
        <v>354</v>
      </c>
      <c r="B68" s="11">
        <v>2</v>
      </c>
      <c r="C68" s="11">
        <v>36</v>
      </c>
      <c r="D68" s="11" t="s">
        <v>2</v>
      </c>
      <c r="E68" s="11" t="s">
        <v>14</v>
      </c>
      <c r="F68" s="11">
        <v>36</v>
      </c>
      <c r="G68" s="11" t="s">
        <v>53</v>
      </c>
      <c r="H68" s="11" t="s">
        <v>348</v>
      </c>
      <c r="I68" s="11">
        <v>2</v>
      </c>
      <c r="J68" s="11" t="s">
        <v>173</v>
      </c>
      <c r="K68" s="11">
        <v>77</v>
      </c>
      <c r="L68" s="11" t="str">
        <f>VLOOKUP($K68,SEARRAYFPGAv2!$A$1:$B$156,2)</f>
        <v>R20</v>
      </c>
    </row>
    <row r="69" spans="1:12" x14ac:dyDescent="0.3">
      <c r="A69" s="11" t="s">
        <v>354</v>
      </c>
      <c r="B69" s="11">
        <v>3</v>
      </c>
      <c r="C69" s="11">
        <v>32</v>
      </c>
      <c r="D69" s="11" t="s">
        <v>2</v>
      </c>
      <c r="E69" s="11" t="s">
        <v>14</v>
      </c>
      <c r="F69" s="11">
        <v>32</v>
      </c>
      <c r="G69" s="11" t="s">
        <v>54</v>
      </c>
      <c r="H69" s="11" t="s">
        <v>348</v>
      </c>
      <c r="I69" s="11">
        <v>4</v>
      </c>
      <c r="J69" s="11" t="s">
        <v>174</v>
      </c>
      <c r="K69" s="11">
        <v>65</v>
      </c>
      <c r="L69" s="11" t="str">
        <f>VLOOKUP($K69,SEARRAYFPGAv2!$A$1:$B$156,2)</f>
        <v>N20</v>
      </c>
    </row>
    <row r="70" spans="1:12" x14ac:dyDescent="0.3">
      <c r="A70" s="11" t="s">
        <v>354</v>
      </c>
      <c r="B70" s="11">
        <v>4</v>
      </c>
      <c r="C70" s="11">
        <v>28</v>
      </c>
      <c r="D70" s="11" t="s">
        <v>2</v>
      </c>
      <c r="E70" s="11" t="s">
        <v>14</v>
      </c>
      <c r="F70" s="11">
        <v>28</v>
      </c>
      <c r="G70" s="11" t="s">
        <v>55</v>
      </c>
      <c r="H70" s="11" t="s">
        <v>348</v>
      </c>
      <c r="I70" s="11">
        <v>6</v>
      </c>
      <c r="J70" s="11" t="s">
        <v>175</v>
      </c>
      <c r="K70" s="11">
        <v>53</v>
      </c>
      <c r="L70" s="11" t="str">
        <f>VLOOKUP($K70,SEARRAYFPGAv2!$A$1:$B$156,2)</f>
        <v>L20</v>
      </c>
    </row>
    <row r="71" spans="1:12" x14ac:dyDescent="0.3">
      <c r="A71" s="11" t="s">
        <v>354</v>
      </c>
      <c r="B71" s="11">
        <v>5</v>
      </c>
      <c r="C71" s="11">
        <v>14</v>
      </c>
      <c r="D71" s="11" t="s">
        <v>2</v>
      </c>
      <c r="E71" s="11" t="s">
        <v>14</v>
      </c>
      <c r="F71" s="11">
        <v>14</v>
      </c>
      <c r="G71" s="11" t="s">
        <v>56</v>
      </c>
      <c r="H71" s="11" t="s">
        <v>349</v>
      </c>
      <c r="I71" s="11">
        <v>1</v>
      </c>
      <c r="J71" s="11" t="s">
        <v>176</v>
      </c>
      <c r="K71" s="11">
        <v>35</v>
      </c>
      <c r="L71" s="11" t="str">
        <f>VLOOKUP($K71,SEARRAYFPGAv2!$A$1:$B$156,2)</f>
        <v>H22</v>
      </c>
    </row>
    <row r="72" spans="1:12" x14ac:dyDescent="0.3">
      <c r="A72" s="11" t="s">
        <v>354</v>
      </c>
      <c r="B72" s="11">
        <v>6</v>
      </c>
      <c r="C72" s="11">
        <v>10</v>
      </c>
      <c r="D72" s="11" t="s">
        <v>2</v>
      </c>
      <c r="E72" s="11" t="s">
        <v>14</v>
      </c>
      <c r="F72" s="11">
        <v>10</v>
      </c>
      <c r="G72" s="11" t="s">
        <v>57</v>
      </c>
      <c r="H72" s="11" t="s">
        <v>349</v>
      </c>
      <c r="I72" s="11">
        <v>3</v>
      </c>
      <c r="J72" s="11" t="s">
        <v>177</v>
      </c>
      <c r="K72" s="11">
        <v>23</v>
      </c>
      <c r="L72" s="11" t="str">
        <f>VLOOKUP($K72,SEARRAYFPGAv2!$A$1:$B$156,2)</f>
        <v>F22</v>
      </c>
    </row>
    <row r="73" spans="1:12" x14ac:dyDescent="0.3">
      <c r="A73" s="11" t="s">
        <v>354</v>
      </c>
      <c r="B73" s="11">
        <v>7</v>
      </c>
      <c r="C73" s="11">
        <v>6</v>
      </c>
      <c r="D73" s="11" t="s">
        <v>2</v>
      </c>
      <c r="E73" s="11" t="s">
        <v>14</v>
      </c>
      <c r="F73" s="11">
        <v>6</v>
      </c>
      <c r="G73" s="11" t="s">
        <v>58</v>
      </c>
      <c r="H73" s="11" t="s">
        <v>349</v>
      </c>
      <c r="I73" s="11">
        <v>5</v>
      </c>
      <c r="J73" s="11" t="s">
        <v>328</v>
      </c>
      <c r="K73" s="11">
        <v>11</v>
      </c>
      <c r="L73" s="11" t="str">
        <f>VLOOKUP($K73,SEARRAYFPGAv2!$A$1:$B$156,2)</f>
        <v>D22</v>
      </c>
    </row>
    <row r="74" spans="1:12" x14ac:dyDescent="0.3">
      <c r="A74" s="11" t="s">
        <v>354</v>
      </c>
      <c r="B74" s="11">
        <v>8</v>
      </c>
      <c r="C74" s="11">
        <v>2</v>
      </c>
      <c r="D74" s="11" t="s">
        <v>2</v>
      </c>
      <c r="E74" s="11" t="s">
        <v>14</v>
      </c>
      <c r="F74" s="11">
        <v>2</v>
      </c>
      <c r="G74" s="11" t="s">
        <v>59</v>
      </c>
      <c r="H74" s="11" t="s">
        <v>349</v>
      </c>
      <c r="I74" s="11">
        <v>7</v>
      </c>
      <c r="J74" s="11" t="s">
        <v>329</v>
      </c>
      <c r="K74" s="11">
        <v>10</v>
      </c>
      <c r="L74" s="11" t="str">
        <f>VLOOKUP($K74,SEARRAYFPGAv2!$A$1:$B$156,2)</f>
        <v>B21</v>
      </c>
    </row>
    <row r="75" spans="1:12" x14ac:dyDescent="0.3">
      <c r="A75" s="11" t="s">
        <v>354</v>
      </c>
      <c r="B75" s="11">
        <v>9</v>
      </c>
      <c r="C75" s="11">
        <v>38</v>
      </c>
      <c r="D75" s="11" t="s">
        <v>2</v>
      </c>
      <c r="E75" s="11" t="s">
        <v>14</v>
      </c>
      <c r="F75" s="11">
        <v>38</v>
      </c>
      <c r="G75" s="11" t="s">
        <v>60</v>
      </c>
      <c r="H75" s="11" t="s">
        <v>348</v>
      </c>
      <c r="I75" s="11">
        <v>1</v>
      </c>
      <c r="J75" s="11" t="s">
        <v>178</v>
      </c>
      <c r="K75" s="11">
        <v>83</v>
      </c>
      <c r="L75" s="11" t="str">
        <f>VLOOKUP($K75,SEARRAYFPGAv2!$A$1:$B$156,2)</f>
        <v>T21</v>
      </c>
    </row>
    <row r="76" spans="1:12" x14ac:dyDescent="0.3">
      <c r="A76" s="11" t="s">
        <v>354</v>
      </c>
      <c r="B76" s="11">
        <v>10</v>
      </c>
      <c r="C76" s="11">
        <v>34</v>
      </c>
      <c r="D76" s="11" t="s">
        <v>2</v>
      </c>
      <c r="E76" s="11" t="s">
        <v>14</v>
      </c>
      <c r="F76" s="11">
        <v>34</v>
      </c>
      <c r="G76" s="11" t="s">
        <v>61</v>
      </c>
      <c r="H76" s="11" t="s">
        <v>348</v>
      </c>
      <c r="I76" s="11">
        <v>3</v>
      </c>
      <c r="J76" s="11" t="s">
        <v>179</v>
      </c>
      <c r="K76" s="11">
        <v>71</v>
      </c>
      <c r="L76" s="11" t="str">
        <f>VLOOKUP($K76,SEARRAYFPGAv2!$A$1:$B$156,2)</f>
        <v>P21</v>
      </c>
    </row>
    <row r="77" spans="1:12" x14ac:dyDescent="0.3">
      <c r="A77" s="11" t="s">
        <v>354</v>
      </c>
      <c r="B77" s="11">
        <v>11</v>
      </c>
      <c r="C77" s="11">
        <v>30</v>
      </c>
      <c r="D77" s="11" t="s">
        <v>2</v>
      </c>
      <c r="E77" s="11" t="s">
        <v>14</v>
      </c>
      <c r="F77" s="11">
        <v>30</v>
      </c>
      <c r="G77" s="11" t="s">
        <v>62</v>
      </c>
      <c r="H77" s="11" t="s">
        <v>348</v>
      </c>
      <c r="I77" s="11">
        <v>5</v>
      </c>
      <c r="J77" s="11" t="s">
        <v>180</v>
      </c>
      <c r="K77" s="11">
        <v>59</v>
      </c>
      <c r="L77" s="11" t="str">
        <f>VLOOKUP($K77,SEARRAYFPGAv2!$A$1:$B$156,2)</f>
        <v>M21</v>
      </c>
    </row>
    <row r="78" spans="1:12" x14ac:dyDescent="0.3">
      <c r="A78" s="11" t="s">
        <v>354</v>
      </c>
      <c r="B78" s="11">
        <v>12</v>
      </c>
      <c r="C78" s="11">
        <v>26</v>
      </c>
      <c r="D78" s="11" t="s">
        <v>2</v>
      </c>
      <c r="E78" s="11" t="s">
        <v>14</v>
      </c>
      <c r="F78" s="11">
        <v>26</v>
      </c>
      <c r="G78" s="11" t="s">
        <v>63</v>
      </c>
      <c r="H78" s="11" t="s">
        <v>348</v>
      </c>
      <c r="I78" s="11">
        <v>7</v>
      </c>
      <c r="J78" s="11" t="s">
        <v>181</v>
      </c>
      <c r="K78" s="11">
        <v>47</v>
      </c>
      <c r="L78" s="11" t="str">
        <f>VLOOKUP($K78,SEARRAYFPGAv2!$A$1:$B$156,2)</f>
        <v>K22</v>
      </c>
    </row>
    <row r="79" spans="1:12" x14ac:dyDescent="0.3">
      <c r="A79" s="11" t="s">
        <v>354</v>
      </c>
      <c r="B79" s="11">
        <v>13</v>
      </c>
      <c r="C79" s="11">
        <v>16</v>
      </c>
      <c r="D79" s="11" t="s">
        <v>2</v>
      </c>
      <c r="E79" s="11" t="s">
        <v>14</v>
      </c>
      <c r="F79" s="11">
        <v>16</v>
      </c>
      <c r="G79" s="11" t="s">
        <v>64</v>
      </c>
      <c r="H79" s="11" t="s">
        <v>349</v>
      </c>
      <c r="I79" s="11">
        <v>0</v>
      </c>
      <c r="J79" s="11" t="s">
        <v>182</v>
      </c>
      <c r="K79" s="11">
        <v>41</v>
      </c>
      <c r="L79" s="11" t="str">
        <f>VLOOKUP($K79,SEARRAYFPGAv2!$A$1:$B$156,2)</f>
        <v>J22</v>
      </c>
    </row>
    <row r="80" spans="1:12" x14ac:dyDescent="0.3">
      <c r="A80" s="11" t="s">
        <v>354</v>
      </c>
      <c r="B80" s="11">
        <v>14</v>
      </c>
      <c r="C80" s="11">
        <v>12</v>
      </c>
      <c r="D80" s="11" t="s">
        <v>2</v>
      </c>
      <c r="E80" s="11" t="s">
        <v>14</v>
      </c>
      <c r="F80" s="11">
        <v>12</v>
      </c>
      <c r="G80" s="11" t="s">
        <v>65</v>
      </c>
      <c r="H80" s="11" t="s">
        <v>349</v>
      </c>
      <c r="I80" s="11">
        <v>2</v>
      </c>
      <c r="J80" s="11" t="s">
        <v>183</v>
      </c>
      <c r="K80" s="11">
        <v>29</v>
      </c>
      <c r="L80" s="11" t="str">
        <f>VLOOKUP($K80,SEARRAYFPGAv2!$A$1:$B$156,2)</f>
        <v>G22</v>
      </c>
    </row>
    <row r="81" spans="1:12" x14ac:dyDescent="0.3">
      <c r="A81" s="11" t="s">
        <v>354</v>
      </c>
      <c r="B81" s="11">
        <v>15</v>
      </c>
      <c r="C81" s="11">
        <v>8</v>
      </c>
      <c r="D81" s="11" t="s">
        <v>2</v>
      </c>
      <c r="E81" s="11" t="s">
        <v>14</v>
      </c>
      <c r="F81" s="11">
        <v>8</v>
      </c>
      <c r="G81" s="11" t="s">
        <v>66</v>
      </c>
      <c r="H81" s="11" t="s">
        <v>349</v>
      </c>
      <c r="I81" s="11">
        <v>4</v>
      </c>
      <c r="J81" s="11" t="s">
        <v>330</v>
      </c>
      <c r="K81" s="11">
        <v>17</v>
      </c>
      <c r="L81" s="11" t="str">
        <f>VLOOKUP($K81,SEARRAYFPGAv2!$A$1:$B$156,2)</f>
        <v>E22</v>
      </c>
    </row>
    <row r="82" spans="1:12" x14ac:dyDescent="0.3">
      <c r="A82" s="11" t="s">
        <v>354</v>
      </c>
      <c r="B82" s="11">
        <v>16</v>
      </c>
      <c r="C82" s="11">
        <v>4</v>
      </c>
      <c r="D82" s="11" t="s">
        <v>2</v>
      </c>
      <c r="E82" s="11" t="s">
        <v>14</v>
      </c>
      <c r="F82" s="11">
        <v>4</v>
      </c>
      <c r="G82" s="11" t="s">
        <v>67</v>
      </c>
      <c r="H82" s="11" t="s">
        <v>349</v>
      </c>
      <c r="I82" s="11">
        <v>6</v>
      </c>
      <c r="J82" s="11" t="s">
        <v>331</v>
      </c>
      <c r="K82" s="11">
        <v>5</v>
      </c>
      <c r="L82" s="11" t="str">
        <f>VLOOKUP($K82,SEARRAYFPGAv2!$A$1:$B$156,2)</f>
        <v>C22</v>
      </c>
    </row>
    <row r="83" spans="1:12" x14ac:dyDescent="0.3">
      <c r="A83" s="11" t="s">
        <v>354</v>
      </c>
      <c r="B83" s="11">
        <v>17</v>
      </c>
      <c r="C83" s="11">
        <v>39</v>
      </c>
      <c r="D83" s="11" t="s">
        <v>2</v>
      </c>
      <c r="E83" s="11" t="s">
        <v>14</v>
      </c>
      <c r="F83" s="11">
        <v>39</v>
      </c>
      <c r="G83" s="11" t="s">
        <v>68</v>
      </c>
      <c r="H83" s="11" t="s">
        <v>350</v>
      </c>
      <c r="I83" s="11">
        <v>7</v>
      </c>
      <c r="J83" s="11" t="s">
        <v>184</v>
      </c>
      <c r="K83" s="11">
        <v>90</v>
      </c>
      <c r="L83" s="11" t="str">
        <f>VLOOKUP($K83,SEARRAYFPGAv2!$A$1:$B$156,2)</f>
        <v>V22</v>
      </c>
    </row>
    <row r="84" spans="1:12" x14ac:dyDescent="0.3">
      <c r="A84" s="11" t="s">
        <v>354</v>
      </c>
      <c r="B84" s="11">
        <v>18</v>
      </c>
      <c r="C84" s="11">
        <v>35</v>
      </c>
      <c r="D84" s="11" t="s">
        <v>2</v>
      </c>
      <c r="E84" s="11" t="s">
        <v>14</v>
      </c>
      <c r="F84" s="11">
        <v>35</v>
      </c>
      <c r="G84" s="11" t="s">
        <v>69</v>
      </c>
      <c r="H84" s="11" t="s">
        <v>350</v>
      </c>
      <c r="I84" s="11">
        <v>5</v>
      </c>
      <c r="J84" s="11" t="s">
        <v>185</v>
      </c>
      <c r="K84" s="11">
        <v>78</v>
      </c>
      <c r="L84" s="11" t="str">
        <f>VLOOKUP($K84,SEARRAYFPGAv2!$A$1:$B$156,2)</f>
        <v>T22</v>
      </c>
    </row>
    <row r="85" spans="1:12" x14ac:dyDescent="0.3">
      <c r="A85" s="11" t="s">
        <v>354</v>
      </c>
      <c r="B85" s="11">
        <v>19</v>
      </c>
      <c r="C85" s="11">
        <v>31</v>
      </c>
      <c r="D85" s="11" t="s">
        <v>2</v>
      </c>
      <c r="E85" s="11" t="s">
        <v>14</v>
      </c>
      <c r="F85" s="11">
        <v>31</v>
      </c>
      <c r="G85" s="11" t="s">
        <v>83</v>
      </c>
      <c r="H85" s="11" t="s">
        <v>350</v>
      </c>
      <c r="I85" s="11">
        <v>3</v>
      </c>
      <c r="J85" s="11" t="s">
        <v>312</v>
      </c>
      <c r="K85" s="11">
        <v>66</v>
      </c>
      <c r="L85" s="11" t="str">
        <f>VLOOKUP($K85,SEARRAYFPGAv2!$A$1:$B$156,2)</f>
        <v>P22</v>
      </c>
    </row>
    <row r="86" spans="1:12" x14ac:dyDescent="0.3">
      <c r="A86" s="11" t="s">
        <v>354</v>
      </c>
      <c r="B86" s="11">
        <v>20</v>
      </c>
      <c r="C86" s="11">
        <v>25</v>
      </c>
      <c r="D86" s="11" t="s">
        <v>2</v>
      </c>
      <c r="E86" s="11" t="s">
        <v>14</v>
      </c>
      <c r="F86" s="11">
        <v>25</v>
      </c>
      <c r="G86" s="11" t="s">
        <v>71</v>
      </c>
      <c r="H86" s="11" t="s">
        <v>350</v>
      </c>
      <c r="I86" s="11">
        <v>0</v>
      </c>
      <c r="J86" s="11" t="s">
        <v>187</v>
      </c>
      <c r="K86" s="11">
        <v>48</v>
      </c>
      <c r="L86" s="11" t="str">
        <f>VLOOKUP($K86,SEARRAYFPGAv2!$A$1:$B$156,2)</f>
        <v>L22</v>
      </c>
    </row>
    <row r="87" spans="1:12" x14ac:dyDescent="0.3">
      <c r="A87" s="11" t="s">
        <v>354</v>
      </c>
      <c r="B87" s="11">
        <v>21</v>
      </c>
      <c r="C87" s="11">
        <v>13</v>
      </c>
      <c r="D87" s="11" t="s">
        <v>2</v>
      </c>
      <c r="E87" s="11" t="s">
        <v>14</v>
      </c>
      <c r="F87" s="11">
        <v>13</v>
      </c>
      <c r="G87" s="11" t="s">
        <v>72</v>
      </c>
      <c r="H87" s="11" t="s">
        <v>351</v>
      </c>
      <c r="I87" s="11">
        <v>6</v>
      </c>
      <c r="J87" s="11" t="s">
        <v>188</v>
      </c>
      <c r="K87" s="11">
        <v>36</v>
      </c>
      <c r="L87" s="11" t="str">
        <f>VLOOKUP($K87,SEARRAYFPGAv2!$A$1:$B$156,2)</f>
        <v>J20</v>
      </c>
    </row>
    <row r="88" spans="1:12" x14ac:dyDescent="0.3">
      <c r="A88" s="11" t="s">
        <v>354</v>
      </c>
      <c r="B88" s="11">
        <v>22</v>
      </c>
      <c r="C88" s="11">
        <v>9</v>
      </c>
      <c r="D88" s="11" t="s">
        <v>2</v>
      </c>
      <c r="E88" s="11" t="s">
        <v>14</v>
      </c>
      <c r="F88" s="11">
        <v>9</v>
      </c>
      <c r="G88" s="11" t="s">
        <v>73</v>
      </c>
      <c r="H88" s="11" t="s">
        <v>351</v>
      </c>
      <c r="I88" s="11">
        <v>4</v>
      </c>
      <c r="J88" s="11" t="s">
        <v>189</v>
      </c>
      <c r="K88" s="11">
        <v>24</v>
      </c>
      <c r="L88" s="11" t="str">
        <f>VLOOKUP($K88,SEARRAYFPGAv2!$A$1:$B$156,2)</f>
        <v>G20</v>
      </c>
    </row>
    <row r="89" spans="1:12" x14ac:dyDescent="0.3">
      <c r="A89" s="11" t="s">
        <v>354</v>
      </c>
      <c r="B89" s="11">
        <v>23</v>
      </c>
      <c r="C89" s="11">
        <v>5</v>
      </c>
      <c r="D89" s="11" t="s">
        <v>2</v>
      </c>
      <c r="E89" s="11" t="s">
        <v>14</v>
      </c>
      <c r="F89" s="11">
        <v>5</v>
      </c>
      <c r="G89" s="11" t="s">
        <v>74</v>
      </c>
      <c r="H89" s="11" t="s">
        <v>351</v>
      </c>
      <c r="I89" s="11">
        <v>2</v>
      </c>
      <c r="J89" s="11" t="s">
        <v>332</v>
      </c>
      <c r="K89" s="11">
        <v>12</v>
      </c>
      <c r="L89" s="11" t="str">
        <f>VLOOKUP($K89,SEARRAYFPGAv2!$A$1:$B$156,2)</f>
        <v>E20</v>
      </c>
    </row>
    <row r="90" spans="1:12" x14ac:dyDescent="0.3">
      <c r="A90" s="11" t="s">
        <v>354</v>
      </c>
      <c r="B90" s="11">
        <v>24</v>
      </c>
      <c r="C90" s="11">
        <v>1</v>
      </c>
      <c r="D90" s="11" t="s">
        <v>2</v>
      </c>
      <c r="E90" s="11" t="s">
        <v>14</v>
      </c>
      <c r="F90" s="11">
        <v>1</v>
      </c>
      <c r="G90" s="11" t="s">
        <v>75</v>
      </c>
      <c r="H90" s="11" t="s">
        <v>351</v>
      </c>
      <c r="I90" s="11">
        <v>0</v>
      </c>
      <c r="J90" s="11" t="s">
        <v>333</v>
      </c>
      <c r="K90" s="11">
        <v>4</v>
      </c>
      <c r="L90" s="11" t="str">
        <f>VLOOKUP($K90,SEARRAYFPGAv2!$A$1:$B$156,2)</f>
        <v>B22</v>
      </c>
    </row>
    <row r="91" spans="1:12" x14ac:dyDescent="0.3">
      <c r="A91" s="11" t="s">
        <v>354</v>
      </c>
      <c r="B91" s="11">
        <v>25</v>
      </c>
      <c r="C91" s="11">
        <v>37</v>
      </c>
      <c r="D91" s="11" t="s">
        <v>2</v>
      </c>
      <c r="E91" s="11" t="s">
        <v>14</v>
      </c>
      <c r="F91" s="11">
        <v>37</v>
      </c>
      <c r="G91" s="11" t="s">
        <v>76</v>
      </c>
      <c r="H91" s="11" t="s">
        <v>350</v>
      </c>
      <c r="I91" s="11">
        <v>6</v>
      </c>
      <c r="J91" s="11" t="s">
        <v>195</v>
      </c>
      <c r="K91" s="11">
        <v>84</v>
      </c>
      <c r="L91" s="11" t="str">
        <f>VLOOKUP($K91,SEARRAYFPGAv2!$A$1:$B$156,2)</f>
        <v>U22</v>
      </c>
    </row>
    <row r="92" spans="1:12" x14ac:dyDescent="0.3">
      <c r="A92" s="11" t="s">
        <v>354</v>
      </c>
      <c r="B92" s="11">
        <v>26</v>
      </c>
      <c r="C92" s="11">
        <v>33</v>
      </c>
      <c r="D92" s="11" t="s">
        <v>2</v>
      </c>
      <c r="E92" s="11" t="s">
        <v>14</v>
      </c>
      <c r="F92" s="11">
        <v>33</v>
      </c>
      <c r="G92" s="11" t="s">
        <v>77</v>
      </c>
      <c r="H92" s="11" t="s">
        <v>350</v>
      </c>
      <c r="I92" s="11">
        <v>4</v>
      </c>
      <c r="J92" s="11" t="s">
        <v>190</v>
      </c>
      <c r="K92" s="11">
        <v>72</v>
      </c>
      <c r="L92" s="11" t="str">
        <f>VLOOKUP($K92,SEARRAYFPGAv2!$A$1:$B$156,2)</f>
        <v>R22</v>
      </c>
    </row>
    <row r="93" spans="1:12" x14ac:dyDescent="0.3">
      <c r="A93" s="11" t="s">
        <v>354</v>
      </c>
      <c r="B93" s="11">
        <v>27</v>
      </c>
      <c r="C93" s="11">
        <v>29</v>
      </c>
      <c r="D93" s="11" t="s">
        <v>2</v>
      </c>
      <c r="E93" s="11" t="s">
        <v>14</v>
      </c>
      <c r="F93" s="11">
        <v>29</v>
      </c>
      <c r="G93" s="11" t="s">
        <v>78</v>
      </c>
      <c r="H93" s="11" t="s">
        <v>350</v>
      </c>
      <c r="I93" s="11">
        <v>2</v>
      </c>
      <c r="J93" s="11" t="s">
        <v>191</v>
      </c>
      <c r="K93" s="11">
        <v>60</v>
      </c>
      <c r="L93" s="11" t="str">
        <f>VLOOKUP($K93,SEARRAYFPGAv2!$A$1:$B$156,2)</f>
        <v>N22</v>
      </c>
    </row>
    <row r="94" spans="1:12" x14ac:dyDescent="0.3">
      <c r="A94" s="11" t="s">
        <v>354</v>
      </c>
      <c r="B94" s="11">
        <v>28</v>
      </c>
      <c r="C94" s="11">
        <v>27</v>
      </c>
      <c r="D94" s="11" t="s">
        <v>2</v>
      </c>
      <c r="E94" s="11" t="s">
        <v>14</v>
      </c>
      <c r="F94" s="11">
        <v>27</v>
      </c>
      <c r="G94" s="11" t="s">
        <v>70</v>
      </c>
      <c r="H94" s="11" t="s">
        <v>350</v>
      </c>
      <c r="I94" s="11">
        <v>1</v>
      </c>
      <c r="J94" s="11" t="s">
        <v>186</v>
      </c>
      <c r="K94" s="11">
        <v>54</v>
      </c>
      <c r="L94" s="11" t="str">
        <f>VLOOKUP($K94,SEARRAYFPGAv2!$A$1:$B$156,2)</f>
        <v>M22</v>
      </c>
    </row>
    <row r="95" spans="1:12" x14ac:dyDescent="0.3">
      <c r="A95" s="11" t="s">
        <v>354</v>
      </c>
      <c r="B95" s="11">
        <v>29</v>
      </c>
      <c r="C95" s="11">
        <v>15</v>
      </c>
      <c r="D95" s="11" t="s">
        <v>2</v>
      </c>
      <c r="E95" s="11" t="s">
        <v>14</v>
      </c>
      <c r="F95" s="11">
        <v>15</v>
      </c>
      <c r="G95" s="11" t="s">
        <v>79</v>
      </c>
      <c r="H95" s="11" t="s">
        <v>351</v>
      </c>
      <c r="I95" s="11">
        <v>7</v>
      </c>
      <c r="J95" s="11" t="s">
        <v>192</v>
      </c>
      <c r="K95" s="11">
        <v>42</v>
      </c>
      <c r="L95" s="11" t="str">
        <f>VLOOKUP($K95,SEARRAYFPGAv2!$A$1:$B$156,2)</f>
        <v>K21</v>
      </c>
    </row>
    <row r="96" spans="1:12" x14ac:dyDescent="0.3">
      <c r="A96" s="11" t="s">
        <v>354</v>
      </c>
      <c r="B96" s="11">
        <v>30</v>
      </c>
      <c r="C96" s="11">
        <v>11</v>
      </c>
      <c r="D96" s="11" t="s">
        <v>2</v>
      </c>
      <c r="E96" s="11" t="s">
        <v>14</v>
      </c>
      <c r="F96" s="11">
        <v>11</v>
      </c>
      <c r="G96" s="11" t="s">
        <v>80</v>
      </c>
      <c r="H96" s="11" t="s">
        <v>351</v>
      </c>
      <c r="I96" s="11">
        <v>5</v>
      </c>
      <c r="J96" s="11" t="s">
        <v>193</v>
      </c>
      <c r="K96" s="11">
        <v>30</v>
      </c>
      <c r="L96" s="11" t="str">
        <f>VLOOKUP($K96,SEARRAYFPGAv2!$A$1:$B$156,2)</f>
        <v>H21</v>
      </c>
    </row>
    <row r="97" spans="1:12" x14ac:dyDescent="0.3">
      <c r="A97" s="11" t="s">
        <v>354</v>
      </c>
      <c r="B97" s="11">
        <v>31</v>
      </c>
      <c r="C97" s="11">
        <v>7</v>
      </c>
      <c r="D97" s="11" t="s">
        <v>2</v>
      </c>
      <c r="E97" s="11" t="s">
        <v>14</v>
      </c>
      <c r="F97" s="11">
        <v>7</v>
      </c>
      <c r="G97" s="11" t="s">
        <v>81</v>
      </c>
      <c r="H97" s="11" t="s">
        <v>351</v>
      </c>
      <c r="I97" s="11">
        <v>3</v>
      </c>
      <c r="J97" s="11" t="s">
        <v>194</v>
      </c>
      <c r="K97" s="11">
        <v>18</v>
      </c>
      <c r="L97" s="11" t="str">
        <f>VLOOKUP($K97,SEARRAYFPGAv2!$A$1:$B$156,2)</f>
        <v>F21</v>
      </c>
    </row>
    <row r="98" spans="1:12" x14ac:dyDescent="0.3">
      <c r="A98" s="11" t="s">
        <v>354</v>
      </c>
      <c r="B98" s="11">
        <v>32</v>
      </c>
      <c r="C98" s="11">
        <v>3</v>
      </c>
      <c r="D98" s="11" t="s">
        <v>2</v>
      </c>
      <c r="E98" s="11" t="s">
        <v>14</v>
      </c>
      <c r="F98" s="11">
        <v>3</v>
      </c>
      <c r="G98" s="11" t="s">
        <v>82</v>
      </c>
      <c r="H98" s="11" t="s">
        <v>351</v>
      </c>
      <c r="I98" s="11">
        <v>1</v>
      </c>
      <c r="J98" s="11" t="s">
        <v>334</v>
      </c>
      <c r="K98" s="11">
        <v>6</v>
      </c>
      <c r="L98" s="11" t="str">
        <f>VLOOKUP($K98,SEARRAYFPGAv2!$A$1:$B$156,2)</f>
        <v>D21</v>
      </c>
    </row>
    <row r="99" spans="1:12" x14ac:dyDescent="0.3">
      <c r="A99" s="12" t="s">
        <v>354</v>
      </c>
      <c r="B99" s="12">
        <v>33</v>
      </c>
      <c r="C99" s="12">
        <v>38</v>
      </c>
      <c r="D99" s="12" t="s">
        <v>3</v>
      </c>
      <c r="E99" s="12" t="s">
        <v>13</v>
      </c>
      <c r="F99" s="12">
        <v>38</v>
      </c>
      <c r="G99" s="12" t="s">
        <v>60</v>
      </c>
      <c r="H99" s="12" t="s">
        <v>348</v>
      </c>
      <c r="I99" s="12">
        <v>1</v>
      </c>
      <c r="J99" s="12" t="s">
        <v>156</v>
      </c>
      <c r="K99" s="12">
        <v>79</v>
      </c>
      <c r="L99" s="12" t="str">
        <f>VLOOKUP($K99,SEARRAYFPGAv2!$A$1:$B$156,2)</f>
        <v>V19</v>
      </c>
    </row>
    <row r="100" spans="1:12" x14ac:dyDescent="0.3">
      <c r="A100" s="12" t="s">
        <v>354</v>
      </c>
      <c r="B100" s="12">
        <v>34</v>
      </c>
      <c r="C100" s="12">
        <v>34</v>
      </c>
      <c r="D100" s="12" t="s">
        <v>3</v>
      </c>
      <c r="E100" s="12" t="s">
        <v>13</v>
      </c>
      <c r="F100" s="12">
        <v>34</v>
      </c>
      <c r="G100" s="12" t="s">
        <v>61</v>
      </c>
      <c r="H100" s="12" t="s">
        <v>348</v>
      </c>
      <c r="I100" s="12">
        <v>3</v>
      </c>
      <c r="J100" s="12" t="s">
        <v>157</v>
      </c>
      <c r="K100" s="12">
        <v>67</v>
      </c>
      <c r="L100" s="12" t="str">
        <f>VLOOKUP($K100,SEARRAYFPGAv2!$A$1:$B$156,2)</f>
        <v>W20</v>
      </c>
    </row>
    <row r="101" spans="1:12" x14ac:dyDescent="0.3">
      <c r="A101" s="12" t="s">
        <v>354</v>
      </c>
      <c r="B101" s="12">
        <v>35</v>
      </c>
      <c r="C101" s="12">
        <v>30</v>
      </c>
      <c r="D101" s="12" t="s">
        <v>3</v>
      </c>
      <c r="E101" s="12" t="s">
        <v>13</v>
      </c>
      <c r="F101" s="12">
        <v>30</v>
      </c>
      <c r="G101" s="12" t="s">
        <v>62</v>
      </c>
      <c r="H101" s="12" t="s">
        <v>348</v>
      </c>
      <c r="I101" s="12">
        <v>5</v>
      </c>
      <c r="J101" s="12" t="s">
        <v>158</v>
      </c>
      <c r="K101" s="12">
        <v>55</v>
      </c>
      <c r="L101" s="12" t="str">
        <f>VLOOKUP($K101,SEARRAYFPGAv2!$A$1:$B$156,2)</f>
        <v>T20</v>
      </c>
    </row>
    <row r="102" spans="1:12" x14ac:dyDescent="0.3">
      <c r="A102" s="12" t="s">
        <v>354</v>
      </c>
      <c r="B102" s="12">
        <v>36</v>
      </c>
      <c r="C102" s="12">
        <v>28</v>
      </c>
      <c r="D102" s="12" t="s">
        <v>3</v>
      </c>
      <c r="E102" s="12" t="s">
        <v>13</v>
      </c>
      <c r="F102" s="12">
        <v>28</v>
      </c>
      <c r="G102" s="12" t="s">
        <v>55</v>
      </c>
      <c r="H102" s="12" t="s">
        <v>348</v>
      </c>
      <c r="I102" s="12">
        <v>6</v>
      </c>
      <c r="J102" s="12" t="s">
        <v>152</v>
      </c>
      <c r="K102" s="12">
        <v>49</v>
      </c>
      <c r="L102" s="12" t="str">
        <f>VLOOKUP($K102,SEARRAYFPGAv2!$A$1:$B$156,2)</f>
        <v>P18</v>
      </c>
    </row>
    <row r="103" spans="1:12" x14ac:dyDescent="0.3">
      <c r="A103" s="12" t="s">
        <v>354</v>
      </c>
      <c r="B103" s="12">
        <v>37</v>
      </c>
      <c r="C103" s="12">
        <v>16</v>
      </c>
      <c r="D103" s="12" t="s">
        <v>3</v>
      </c>
      <c r="E103" s="12" t="s">
        <v>13</v>
      </c>
      <c r="F103" s="12">
        <v>16</v>
      </c>
      <c r="G103" s="12" t="s">
        <v>64</v>
      </c>
      <c r="H103" s="12" t="s">
        <v>349</v>
      </c>
      <c r="I103" s="12">
        <v>0</v>
      </c>
      <c r="J103" s="12" t="s">
        <v>313</v>
      </c>
      <c r="K103" s="12">
        <v>37</v>
      </c>
      <c r="L103" s="12" t="str">
        <f>VLOOKUP($K103,SEARRAYFPGAv2!$A$1:$B$156,2)</f>
        <v>N19</v>
      </c>
    </row>
    <row r="104" spans="1:12" x14ac:dyDescent="0.3">
      <c r="A104" s="12" t="s">
        <v>354</v>
      </c>
      <c r="B104" s="12">
        <v>38</v>
      </c>
      <c r="C104" s="12">
        <v>12</v>
      </c>
      <c r="D104" s="12" t="s">
        <v>3</v>
      </c>
      <c r="E104" s="12" t="s">
        <v>13</v>
      </c>
      <c r="F104" s="12">
        <v>12</v>
      </c>
      <c r="G104" s="12" t="s">
        <v>65</v>
      </c>
      <c r="H104" s="12" t="s">
        <v>349</v>
      </c>
      <c r="I104" s="12">
        <v>2</v>
      </c>
      <c r="J104" s="12" t="s">
        <v>160</v>
      </c>
      <c r="K104" s="12">
        <v>25</v>
      </c>
      <c r="L104" s="12" t="str">
        <f>VLOOKUP($K104,SEARRAYFPGAv2!$A$1:$B$156,2)</f>
        <v>K19</v>
      </c>
    </row>
    <row r="105" spans="1:12" x14ac:dyDescent="0.3">
      <c r="A105" s="12" t="s">
        <v>354</v>
      </c>
      <c r="B105" s="12">
        <v>39</v>
      </c>
      <c r="C105" s="12">
        <v>8</v>
      </c>
      <c r="D105" s="12" t="s">
        <v>3</v>
      </c>
      <c r="E105" s="12" t="s">
        <v>13</v>
      </c>
      <c r="F105" s="12">
        <v>8</v>
      </c>
      <c r="G105" s="12" t="s">
        <v>66</v>
      </c>
      <c r="H105" s="12" t="s">
        <v>349</v>
      </c>
      <c r="I105" s="12">
        <v>4</v>
      </c>
      <c r="J105" s="12" t="s">
        <v>335</v>
      </c>
      <c r="K105" s="12">
        <v>13</v>
      </c>
      <c r="L105" s="12" t="str">
        <f>VLOOKUP($K105,SEARRAYFPGAv2!$A$1:$B$156,2)</f>
        <v>H17</v>
      </c>
    </row>
    <row r="106" spans="1:12" x14ac:dyDescent="0.3">
      <c r="A106" s="12" t="s">
        <v>354</v>
      </c>
      <c r="B106" s="12">
        <v>40</v>
      </c>
      <c r="C106" s="12">
        <v>4</v>
      </c>
      <c r="D106" s="12" t="s">
        <v>3</v>
      </c>
      <c r="E106" s="12" t="s">
        <v>13</v>
      </c>
      <c r="F106" s="12">
        <v>4</v>
      </c>
      <c r="G106" s="12" t="s">
        <v>67</v>
      </c>
      <c r="H106" s="12" t="s">
        <v>349</v>
      </c>
      <c r="I106" s="12">
        <v>6</v>
      </c>
      <c r="J106" s="12" t="s">
        <v>336</v>
      </c>
      <c r="K106" s="12">
        <v>1</v>
      </c>
      <c r="L106" s="12" t="str">
        <f>VLOOKUP($K106,SEARRAYFPGAv2!$A$1:$B$156,2)</f>
        <v>F19</v>
      </c>
    </row>
    <row r="107" spans="1:12" x14ac:dyDescent="0.3">
      <c r="A107" s="12" t="s">
        <v>354</v>
      </c>
      <c r="B107" s="12">
        <v>41</v>
      </c>
      <c r="C107" s="12">
        <v>40</v>
      </c>
      <c r="D107" s="12" t="s">
        <v>3</v>
      </c>
      <c r="E107" s="12" t="s">
        <v>13</v>
      </c>
      <c r="F107" s="12">
        <v>40</v>
      </c>
      <c r="G107" s="12" t="s">
        <v>52</v>
      </c>
      <c r="H107" s="12" t="s">
        <v>348</v>
      </c>
      <c r="I107" s="12">
        <v>0</v>
      </c>
      <c r="J107" s="12" t="s">
        <v>150</v>
      </c>
      <c r="K107" s="12">
        <v>85</v>
      </c>
      <c r="L107" s="12" t="str">
        <f>VLOOKUP($K107,SEARRAYFPGAv2!$A$1:$B$156,2)</f>
        <v>R17</v>
      </c>
    </row>
    <row r="108" spans="1:12" x14ac:dyDescent="0.3">
      <c r="A108" s="12" t="s">
        <v>354</v>
      </c>
      <c r="B108" s="12">
        <v>42</v>
      </c>
      <c r="C108" s="12">
        <v>36</v>
      </c>
      <c r="D108" s="12" t="s">
        <v>3</v>
      </c>
      <c r="E108" s="12" t="s">
        <v>13</v>
      </c>
      <c r="F108" s="12">
        <v>36</v>
      </c>
      <c r="G108" s="12" t="s">
        <v>53</v>
      </c>
      <c r="H108" s="12" t="s">
        <v>348</v>
      </c>
      <c r="I108" s="12">
        <v>2</v>
      </c>
      <c r="J108" s="12" t="s">
        <v>151</v>
      </c>
      <c r="K108" s="12">
        <v>73</v>
      </c>
      <c r="L108" s="12" t="str">
        <f>VLOOKUP($K108,SEARRAYFPGAv2!$A$1:$B$156,2)</f>
        <v>Y21</v>
      </c>
    </row>
    <row r="109" spans="1:12" x14ac:dyDescent="0.3">
      <c r="A109" s="12" t="s">
        <v>354</v>
      </c>
      <c r="B109" s="12">
        <v>43</v>
      </c>
      <c r="C109" s="12">
        <v>32</v>
      </c>
      <c r="D109" s="12" t="s">
        <v>3</v>
      </c>
      <c r="E109" s="12" t="s">
        <v>13</v>
      </c>
      <c r="F109" s="12">
        <v>32</v>
      </c>
      <c r="G109" s="12" t="s">
        <v>54</v>
      </c>
      <c r="H109" s="12" t="s">
        <v>348</v>
      </c>
      <c r="I109" s="12">
        <v>4</v>
      </c>
      <c r="J109" s="12" t="s">
        <v>153</v>
      </c>
      <c r="K109" s="12">
        <v>61</v>
      </c>
      <c r="L109" s="12" t="str">
        <f>VLOOKUP($K109,SEARRAYFPGAv2!$A$1:$B$156,2)</f>
        <v>V20</v>
      </c>
    </row>
    <row r="110" spans="1:12" x14ac:dyDescent="0.3">
      <c r="A110" s="12" t="s">
        <v>354</v>
      </c>
      <c r="B110" s="12">
        <v>44</v>
      </c>
      <c r="C110" s="12">
        <v>26</v>
      </c>
      <c r="D110" s="12" t="s">
        <v>3</v>
      </c>
      <c r="E110" s="12" t="s">
        <v>13</v>
      </c>
      <c r="F110" s="12">
        <v>26</v>
      </c>
      <c r="G110" s="12" t="s">
        <v>63</v>
      </c>
      <c r="H110" s="12" t="s">
        <v>348</v>
      </c>
      <c r="I110" s="12">
        <v>7</v>
      </c>
      <c r="J110" s="12" t="s">
        <v>159</v>
      </c>
      <c r="K110" s="12">
        <v>43</v>
      </c>
      <c r="L110" s="12" t="str">
        <f>VLOOKUP($K110,SEARRAYFPGAv2!$A$1:$B$156,2)</f>
        <v>P17</v>
      </c>
    </row>
    <row r="111" spans="1:12" x14ac:dyDescent="0.3">
      <c r="A111" s="12" t="s">
        <v>354</v>
      </c>
      <c r="B111" s="12">
        <v>45</v>
      </c>
      <c r="C111" s="12">
        <v>14</v>
      </c>
      <c r="D111" s="12" t="s">
        <v>3</v>
      </c>
      <c r="E111" s="12" t="s">
        <v>13</v>
      </c>
      <c r="F111" s="12">
        <v>14</v>
      </c>
      <c r="G111" s="12" t="s">
        <v>56</v>
      </c>
      <c r="H111" s="12" t="s">
        <v>349</v>
      </c>
      <c r="I111" s="12">
        <v>1</v>
      </c>
      <c r="J111" s="12" t="s">
        <v>154</v>
      </c>
      <c r="K111" s="12">
        <v>31</v>
      </c>
      <c r="L111" s="12" t="str">
        <f>VLOOKUP($K111,SEARRAYFPGAv2!$A$1:$B$156,2)</f>
        <v>M19</v>
      </c>
    </row>
    <row r="112" spans="1:12" x14ac:dyDescent="0.3">
      <c r="A112" s="12" t="s">
        <v>354</v>
      </c>
      <c r="B112" s="12">
        <v>46</v>
      </c>
      <c r="C112" s="12">
        <v>10</v>
      </c>
      <c r="D112" s="12" t="s">
        <v>3</v>
      </c>
      <c r="E112" s="12" t="s">
        <v>13</v>
      </c>
      <c r="F112" s="12">
        <v>10</v>
      </c>
      <c r="G112" s="12" t="s">
        <v>57</v>
      </c>
      <c r="H112" s="12" t="s">
        <v>349</v>
      </c>
      <c r="I112" s="12">
        <v>3</v>
      </c>
      <c r="J112" s="12" t="s">
        <v>155</v>
      </c>
      <c r="K112" s="12">
        <v>19</v>
      </c>
      <c r="L112" s="12" t="str">
        <f>VLOOKUP($K112,SEARRAYFPGAv2!$A$1:$B$156,2)</f>
        <v>K17</v>
      </c>
    </row>
    <row r="113" spans="1:12" x14ac:dyDescent="0.3">
      <c r="A113" s="12" t="s">
        <v>354</v>
      </c>
      <c r="B113" s="12">
        <v>47</v>
      </c>
      <c r="C113" s="12">
        <v>6</v>
      </c>
      <c r="D113" s="12" t="s">
        <v>3</v>
      </c>
      <c r="E113" s="12" t="s">
        <v>13</v>
      </c>
      <c r="F113" s="12">
        <v>6</v>
      </c>
      <c r="G113" s="12" t="s">
        <v>58</v>
      </c>
      <c r="H113" s="12" t="s">
        <v>349</v>
      </c>
      <c r="I113" s="12">
        <v>5</v>
      </c>
      <c r="J113" s="12" t="s">
        <v>337</v>
      </c>
      <c r="K113" s="12">
        <v>7</v>
      </c>
      <c r="L113" s="12" t="str">
        <f>VLOOKUP($K113,SEARRAYFPGAv2!$A$1:$B$156,2)</f>
        <v>F18</v>
      </c>
    </row>
    <row r="114" spans="1:12" x14ac:dyDescent="0.3">
      <c r="A114" s="12" t="s">
        <v>354</v>
      </c>
      <c r="B114" s="12">
        <v>48</v>
      </c>
      <c r="C114" s="12">
        <v>2</v>
      </c>
      <c r="D114" s="12" t="s">
        <v>3</v>
      </c>
      <c r="E114" s="12" t="s">
        <v>13</v>
      </c>
      <c r="F114" s="12">
        <v>2</v>
      </c>
      <c r="G114" s="12" t="s">
        <v>59</v>
      </c>
      <c r="H114" s="12" t="s">
        <v>349</v>
      </c>
      <c r="I114" s="12">
        <v>7</v>
      </c>
      <c r="J114" s="12" t="s">
        <v>338</v>
      </c>
      <c r="K114" s="12">
        <v>9</v>
      </c>
      <c r="L114" s="12" t="str">
        <f>VLOOKUP($K114,SEARRAYFPGAv2!$A$1:$B$156,2)</f>
        <v>J19</v>
      </c>
    </row>
    <row r="115" spans="1:12" x14ac:dyDescent="0.3">
      <c r="A115" s="12" t="s">
        <v>354</v>
      </c>
      <c r="B115" s="12">
        <v>49</v>
      </c>
      <c r="C115" s="12">
        <v>37</v>
      </c>
      <c r="D115" s="12" t="s">
        <v>3</v>
      </c>
      <c r="E115" s="12" t="s">
        <v>13</v>
      </c>
      <c r="F115" s="12">
        <v>37</v>
      </c>
      <c r="G115" s="12" t="s">
        <v>76</v>
      </c>
      <c r="H115" s="12" t="s">
        <v>350</v>
      </c>
      <c r="I115" s="12">
        <v>6</v>
      </c>
      <c r="J115" s="12" t="s">
        <v>196</v>
      </c>
      <c r="K115" s="12">
        <v>80</v>
      </c>
      <c r="L115" s="12" t="str">
        <f>VLOOKUP($K115,SEARRAYFPGAv2!$A$1:$B$156,2)</f>
        <v>T18</v>
      </c>
    </row>
    <row r="116" spans="1:12" x14ac:dyDescent="0.3">
      <c r="A116" s="12" t="s">
        <v>354</v>
      </c>
      <c r="B116" s="12">
        <v>50</v>
      </c>
      <c r="C116" s="12">
        <v>33</v>
      </c>
      <c r="D116" s="12" t="s">
        <v>3</v>
      </c>
      <c r="E116" s="12" t="s">
        <v>13</v>
      </c>
      <c r="F116" s="12">
        <v>33</v>
      </c>
      <c r="G116" s="12" t="s">
        <v>77</v>
      </c>
      <c r="H116" s="12" t="s">
        <v>350</v>
      </c>
      <c r="I116" s="12">
        <v>4</v>
      </c>
      <c r="J116" s="12" t="s">
        <v>167</v>
      </c>
      <c r="K116" s="12">
        <v>68</v>
      </c>
      <c r="L116" s="12" t="str">
        <f>VLOOKUP($K116,SEARRAYFPGAv2!$A$1:$B$156,2)</f>
        <v>W22</v>
      </c>
    </row>
    <row r="117" spans="1:12" x14ac:dyDescent="0.3">
      <c r="A117" s="12" t="s">
        <v>354</v>
      </c>
      <c r="B117" s="12">
        <v>51</v>
      </c>
      <c r="C117" s="12">
        <v>29</v>
      </c>
      <c r="D117" s="12" t="s">
        <v>3</v>
      </c>
      <c r="E117" s="12" t="s">
        <v>13</v>
      </c>
      <c r="F117" s="12">
        <v>29</v>
      </c>
      <c r="G117" s="12" t="s">
        <v>78</v>
      </c>
      <c r="H117" s="12" t="s">
        <v>350</v>
      </c>
      <c r="I117" s="12">
        <v>2</v>
      </c>
      <c r="J117" s="12" t="s">
        <v>168</v>
      </c>
      <c r="K117" s="12">
        <v>56</v>
      </c>
      <c r="L117" s="12" t="str">
        <f>VLOOKUP($K117,SEARRAYFPGAv2!$A$1:$B$156,2)</f>
        <v>U19</v>
      </c>
    </row>
    <row r="118" spans="1:12" x14ac:dyDescent="0.3">
      <c r="A118" s="12" t="s">
        <v>354</v>
      </c>
      <c r="B118" s="12">
        <v>52</v>
      </c>
      <c r="C118" s="12">
        <v>25</v>
      </c>
      <c r="D118" s="12" t="s">
        <v>3</v>
      </c>
      <c r="E118" s="12" t="s">
        <v>13</v>
      </c>
      <c r="F118" s="12">
        <v>25</v>
      </c>
      <c r="G118" s="12" t="s">
        <v>71</v>
      </c>
      <c r="H118" s="12" t="s">
        <v>350</v>
      </c>
      <c r="I118" s="12">
        <v>0</v>
      </c>
      <c r="J118" s="12" t="s">
        <v>164</v>
      </c>
      <c r="K118" s="12">
        <v>44</v>
      </c>
      <c r="L118" s="12" t="str">
        <f>VLOOKUP($K118,SEARRAYFPGAv2!$A$1:$B$156,2)</f>
        <v>P19</v>
      </c>
    </row>
    <row r="119" spans="1:12" x14ac:dyDescent="0.3">
      <c r="A119" s="12" t="s">
        <v>354</v>
      </c>
      <c r="B119" s="12">
        <v>53</v>
      </c>
      <c r="C119" s="12">
        <v>15</v>
      </c>
      <c r="D119" s="12" t="s">
        <v>3</v>
      </c>
      <c r="E119" s="12" t="s">
        <v>13</v>
      </c>
      <c r="F119" s="12">
        <v>15</v>
      </c>
      <c r="G119" s="12" t="s">
        <v>79</v>
      </c>
      <c r="H119" s="12" t="s">
        <v>351</v>
      </c>
      <c r="I119" s="12">
        <v>7</v>
      </c>
      <c r="J119" s="12" t="s">
        <v>169</v>
      </c>
      <c r="K119" s="12">
        <v>38</v>
      </c>
      <c r="L119" s="12" t="str">
        <f>VLOOKUP($K119,SEARRAYFPGAv2!$A$1:$B$156,2)</f>
        <v>P20</v>
      </c>
    </row>
    <row r="120" spans="1:12" x14ac:dyDescent="0.3">
      <c r="A120" s="12" t="s">
        <v>354</v>
      </c>
      <c r="B120" s="12">
        <v>54</v>
      </c>
      <c r="C120" s="12">
        <v>11</v>
      </c>
      <c r="D120" s="12" t="s">
        <v>3</v>
      </c>
      <c r="E120" s="12" t="s">
        <v>13</v>
      </c>
      <c r="F120" s="12">
        <v>11</v>
      </c>
      <c r="G120" s="12" t="s">
        <v>80</v>
      </c>
      <c r="H120" s="12" t="s">
        <v>351</v>
      </c>
      <c r="I120" s="12">
        <v>5</v>
      </c>
      <c r="J120" s="12" t="s">
        <v>170</v>
      </c>
      <c r="K120" s="12">
        <v>26</v>
      </c>
      <c r="L120" s="12" t="str">
        <f>VLOOKUP($K120,SEARRAYFPGAv2!$A$1:$B$156,2)</f>
        <v>L19</v>
      </c>
    </row>
    <row r="121" spans="1:12" x14ac:dyDescent="0.3">
      <c r="A121" s="12" t="s">
        <v>354</v>
      </c>
      <c r="B121" s="12">
        <v>55</v>
      </c>
      <c r="C121" s="12">
        <v>7</v>
      </c>
      <c r="D121" s="12" t="s">
        <v>3</v>
      </c>
      <c r="E121" s="12" t="s">
        <v>13</v>
      </c>
      <c r="F121" s="12">
        <v>7</v>
      </c>
      <c r="G121" s="12" t="s">
        <v>81</v>
      </c>
      <c r="H121" s="12" t="s">
        <v>351</v>
      </c>
      <c r="I121" s="12">
        <v>3</v>
      </c>
      <c r="J121" s="12" t="s">
        <v>171</v>
      </c>
      <c r="K121" s="12">
        <v>14</v>
      </c>
      <c r="L121" s="12" t="str">
        <f>VLOOKUP($K121,SEARRAYFPGAv2!$A$1:$B$156,2)</f>
        <v>K18</v>
      </c>
    </row>
    <row r="122" spans="1:12" x14ac:dyDescent="0.3">
      <c r="A122" s="12" t="s">
        <v>354</v>
      </c>
      <c r="B122" s="12">
        <v>56</v>
      </c>
      <c r="C122" s="12">
        <v>3</v>
      </c>
      <c r="D122" s="12" t="s">
        <v>3</v>
      </c>
      <c r="E122" s="12" t="s">
        <v>13</v>
      </c>
      <c r="F122" s="12">
        <v>3</v>
      </c>
      <c r="G122" s="12" t="s">
        <v>82</v>
      </c>
      <c r="H122" s="12" t="s">
        <v>351</v>
      </c>
      <c r="I122" s="12">
        <v>1</v>
      </c>
      <c r="J122" s="12" t="s">
        <v>339</v>
      </c>
      <c r="K122" s="12">
        <v>2</v>
      </c>
      <c r="L122" s="12" t="str">
        <f>VLOOKUP($K122,SEARRAYFPGAv2!$A$1:$B$156,2)</f>
        <v>H18</v>
      </c>
    </row>
    <row r="123" spans="1:12" x14ac:dyDescent="0.3">
      <c r="A123" s="12" t="s">
        <v>354</v>
      </c>
      <c r="B123" s="12">
        <v>57</v>
      </c>
      <c r="C123" s="12">
        <v>39</v>
      </c>
      <c r="D123" s="12" t="s">
        <v>3</v>
      </c>
      <c r="E123" s="12" t="s">
        <v>13</v>
      </c>
      <c r="F123" s="12">
        <v>39</v>
      </c>
      <c r="G123" s="12" t="s">
        <v>68</v>
      </c>
      <c r="H123" s="12" t="s">
        <v>350</v>
      </c>
      <c r="I123" s="12">
        <v>7</v>
      </c>
      <c r="J123" s="12" t="s">
        <v>161</v>
      </c>
      <c r="K123" s="12">
        <v>86</v>
      </c>
      <c r="L123" s="12" t="str">
        <f>VLOOKUP($K123,SEARRAYFPGAv2!$A$1:$B$156,2)</f>
        <v>R16</v>
      </c>
    </row>
    <row r="124" spans="1:12" x14ac:dyDescent="0.3">
      <c r="A124" s="12" t="s">
        <v>354</v>
      </c>
      <c r="B124" s="12">
        <v>58</v>
      </c>
      <c r="C124" s="12">
        <v>35</v>
      </c>
      <c r="D124" s="12" t="s">
        <v>3</v>
      </c>
      <c r="E124" s="12" t="s">
        <v>13</v>
      </c>
      <c r="F124" s="12">
        <v>35</v>
      </c>
      <c r="G124" s="12" t="s">
        <v>69</v>
      </c>
      <c r="H124" s="12" t="s">
        <v>350</v>
      </c>
      <c r="I124" s="12">
        <v>5</v>
      </c>
      <c r="J124" s="12" t="s">
        <v>162</v>
      </c>
      <c r="K124" s="12">
        <v>74</v>
      </c>
      <c r="L124" s="12" t="str">
        <f>VLOOKUP($K124,SEARRAYFPGAv2!$A$1:$B$156,2)</f>
        <v>Y22</v>
      </c>
    </row>
    <row r="125" spans="1:12" x14ac:dyDescent="0.3">
      <c r="A125" s="12" t="s">
        <v>354</v>
      </c>
      <c r="B125" s="12">
        <v>59</v>
      </c>
      <c r="C125" s="12">
        <v>31</v>
      </c>
      <c r="D125" s="12" t="s">
        <v>3</v>
      </c>
      <c r="E125" s="12" t="s">
        <v>13</v>
      </c>
      <c r="F125" s="12">
        <v>31</v>
      </c>
      <c r="G125" s="12" t="s">
        <v>83</v>
      </c>
      <c r="H125" s="12" t="s">
        <v>350</v>
      </c>
      <c r="I125" s="12">
        <v>3</v>
      </c>
      <c r="J125" s="12" t="s">
        <v>197</v>
      </c>
      <c r="K125" s="12">
        <v>62</v>
      </c>
      <c r="L125" s="12" t="str">
        <f>VLOOKUP($K125,SEARRAYFPGAv2!$A$1:$B$156,2)</f>
        <v>V21</v>
      </c>
    </row>
    <row r="126" spans="1:12" x14ac:dyDescent="0.3">
      <c r="A126" s="12" t="s">
        <v>354</v>
      </c>
      <c r="B126" s="12">
        <v>60</v>
      </c>
      <c r="C126" s="12">
        <v>27</v>
      </c>
      <c r="D126" s="12" t="s">
        <v>3</v>
      </c>
      <c r="E126" s="12" t="s">
        <v>13</v>
      </c>
      <c r="F126" s="12">
        <v>27</v>
      </c>
      <c r="G126" s="12" t="s">
        <v>70</v>
      </c>
      <c r="H126" s="12" t="s">
        <v>350</v>
      </c>
      <c r="I126" s="12">
        <v>1</v>
      </c>
      <c r="J126" s="12" t="s">
        <v>163</v>
      </c>
      <c r="K126" s="12">
        <v>50</v>
      </c>
      <c r="L126" s="12" t="str">
        <f>VLOOKUP($K126,SEARRAYFPGAv2!$A$1:$B$156,2)</f>
        <v>R19</v>
      </c>
    </row>
    <row r="127" spans="1:12" x14ac:dyDescent="0.3">
      <c r="A127" s="12" t="s">
        <v>354</v>
      </c>
      <c r="B127" s="12">
        <v>61</v>
      </c>
      <c r="C127" s="12">
        <v>13</v>
      </c>
      <c r="D127" s="12" t="s">
        <v>3</v>
      </c>
      <c r="E127" s="12" t="s">
        <v>13</v>
      </c>
      <c r="F127" s="12">
        <v>13</v>
      </c>
      <c r="G127" s="12" t="s">
        <v>72</v>
      </c>
      <c r="H127" s="12" t="s">
        <v>351</v>
      </c>
      <c r="I127" s="12">
        <v>6</v>
      </c>
      <c r="J127" s="12" t="s">
        <v>165</v>
      </c>
      <c r="K127" s="12">
        <v>32</v>
      </c>
      <c r="L127" s="12" t="str">
        <f>VLOOKUP($K127,SEARRAYFPGAv2!$A$1:$B$156,2)</f>
        <v>M20</v>
      </c>
    </row>
    <row r="128" spans="1:12" x14ac:dyDescent="0.3">
      <c r="A128" s="12" t="s">
        <v>354</v>
      </c>
      <c r="B128" s="12">
        <v>62</v>
      </c>
      <c r="C128" s="12">
        <v>9</v>
      </c>
      <c r="D128" s="12" t="s">
        <v>3</v>
      </c>
      <c r="E128" s="12" t="s">
        <v>13</v>
      </c>
      <c r="F128" s="12">
        <v>9</v>
      </c>
      <c r="G128" s="12" t="s">
        <v>73</v>
      </c>
      <c r="H128" s="12" t="s">
        <v>351</v>
      </c>
      <c r="I128" s="12">
        <v>4</v>
      </c>
      <c r="J128" s="12" t="s">
        <v>166</v>
      </c>
      <c r="K128" s="12">
        <v>20</v>
      </c>
      <c r="L128" s="12" t="str">
        <f>VLOOKUP($K128,SEARRAYFPGAv2!$A$1:$B$156,2)</f>
        <v>K20</v>
      </c>
    </row>
    <row r="129" spans="1:12" x14ac:dyDescent="0.3">
      <c r="A129" s="12" t="s">
        <v>354</v>
      </c>
      <c r="B129" s="12">
        <v>63</v>
      </c>
      <c r="C129" s="12">
        <v>5</v>
      </c>
      <c r="D129" s="12" t="s">
        <v>3</v>
      </c>
      <c r="E129" s="12" t="s">
        <v>13</v>
      </c>
      <c r="F129" s="12">
        <v>5</v>
      </c>
      <c r="G129" s="12" t="s">
        <v>74</v>
      </c>
      <c r="H129" s="12" t="s">
        <v>351</v>
      </c>
      <c r="I129" s="12">
        <v>2</v>
      </c>
      <c r="J129" s="12" t="s">
        <v>340</v>
      </c>
      <c r="K129" s="12">
        <v>8</v>
      </c>
      <c r="L129" s="12" t="str">
        <f>VLOOKUP($K129,SEARRAYFPGAv2!$A$1:$B$156,2)</f>
        <v>G19</v>
      </c>
    </row>
    <row r="130" spans="1:12" x14ac:dyDescent="0.3">
      <c r="A130" s="12" t="s">
        <v>354</v>
      </c>
      <c r="B130" s="12">
        <v>64</v>
      </c>
      <c r="C130" s="12">
        <v>1</v>
      </c>
      <c r="D130" s="12" t="s">
        <v>3</v>
      </c>
      <c r="E130" s="12" t="s">
        <v>13</v>
      </c>
      <c r="F130" s="12">
        <v>1</v>
      </c>
      <c r="G130" s="12" t="s">
        <v>75</v>
      </c>
      <c r="H130" s="12" t="s">
        <v>351</v>
      </c>
      <c r="I130" s="12">
        <v>0</v>
      </c>
      <c r="J130" s="12" t="s">
        <v>341</v>
      </c>
      <c r="K130" s="12">
        <v>3</v>
      </c>
      <c r="L130" s="12" t="str">
        <f>VLOOKUP($K130,SEARRAYFPGAv2!$A$1:$B$156,2)</f>
        <v>H19</v>
      </c>
    </row>
    <row r="131" spans="1:12" x14ac:dyDescent="0.4">
      <c r="A131" s="2"/>
      <c r="B131" s="2"/>
      <c r="C131" s="2"/>
      <c r="D131" s="2"/>
      <c r="E131" s="14"/>
      <c r="F131" s="2"/>
      <c r="G131" s="2"/>
      <c r="H131" s="2"/>
      <c r="I131" s="2"/>
      <c r="J131" s="2"/>
      <c r="K131" s="2"/>
    </row>
    <row r="132" spans="1:12" x14ac:dyDescent="0.3">
      <c r="A132" s="16" t="s">
        <v>355</v>
      </c>
      <c r="B132" s="16">
        <v>1</v>
      </c>
      <c r="C132" s="16">
        <v>40</v>
      </c>
      <c r="D132" s="16" t="s">
        <v>4</v>
      </c>
      <c r="E132" s="16" t="s">
        <v>15</v>
      </c>
      <c r="F132" s="16">
        <v>40</v>
      </c>
      <c r="G132" s="16" t="s">
        <v>22</v>
      </c>
      <c r="H132" s="16" t="s">
        <v>346</v>
      </c>
      <c r="I132" s="16">
        <v>0</v>
      </c>
      <c r="J132" s="16" t="s">
        <v>198</v>
      </c>
      <c r="K132" s="16">
        <v>89</v>
      </c>
      <c r="L132" s="16" t="str">
        <f>VLOOKUP($K132,SEARRAYFPGAv2!$A$1:$B$156,2)</f>
        <v>U20</v>
      </c>
    </row>
    <row r="133" spans="1:12" x14ac:dyDescent="0.3">
      <c r="A133" s="16" t="s">
        <v>355</v>
      </c>
      <c r="B133" s="16">
        <v>2</v>
      </c>
      <c r="C133" s="16">
        <v>36</v>
      </c>
      <c r="D133" s="16" t="s">
        <v>4</v>
      </c>
      <c r="E133" s="16" t="s">
        <v>15</v>
      </c>
      <c r="F133" s="16">
        <v>36</v>
      </c>
      <c r="G133" s="16" t="s">
        <v>26</v>
      </c>
      <c r="H133" s="16" t="s">
        <v>346</v>
      </c>
      <c r="I133" s="16">
        <v>2</v>
      </c>
      <c r="J133" s="16" t="s">
        <v>199</v>
      </c>
      <c r="K133" s="16">
        <v>77</v>
      </c>
      <c r="L133" s="16" t="str">
        <f>VLOOKUP($K133,SEARRAYFPGAv2!$A$1:$B$156,2)</f>
        <v>R20</v>
      </c>
    </row>
    <row r="134" spans="1:12" x14ac:dyDescent="0.3">
      <c r="A134" s="16" t="s">
        <v>355</v>
      </c>
      <c r="B134" s="16">
        <v>3</v>
      </c>
      <c r="C134" s="16">
        <v>32</v>
      </c>
      <c r="D134" s="16" t="s">
        <v>4</v>
      </c>
      <c r="E134" s="16" t="s">
        <v>15</v>
      </c>
      <c r="F134" s="16">
        <v>32</v>
      </c>
      <c r="G134" s="16" t="s">
        <v>30</v>
      </c>
      <c r="H134" s="16" t="s">
        <v>346</v>
      </c>
      <c r="I134" s="16">
        <v>4</v>
      </c>
      <c r="J134" s="16" t="s">
        <v>200</v>
      </c>
      <c r="K134" s="16">
        <v>65</v>
      </c>
      <c r="L134" s="16" t="str">
        <f>VLOOKUP($K134,SEARRAYFPGAv2!$A$1:$B$156,2)</f>
        <v>N20</v>
      </c>
    </row>
    <row r="135" spans="1:12" x14ac:dyDescent="0.3">
      <c r="A135" s="16" t="s">
        <v>355</v>
      </c>
      <c r="B135" s="16">
        <v>4</v>
      </c>
      <c r="C135" s="16">
        <v>28</v>
      </c>
      <c r="D135" s="16" t="s">
        <v>4</v>
      </c>
      <c r="E135" s="16" t="s">
        <v>15</v>
      </c>
      <c r="F135" s="16">
        <v>28</v>
      </c>
      <c r="G135" s="16" t="s">
        <v>35</v>
      </c>
      <c r="H135" s="16" t="s">
        <v>346</v>
      </c>
      <c r="I135" s="16">
        <v>6</v>
      </c>
      <c r="J135" s="16" t="s">
        <v>201</v>
      </c>
      <c r="K135" s="16">
        <v>53</v>
      </c>
      <c r="L135" s="16" t="str">
        <f>VLOOKUP($K135,SEARRAYFPGAv2!$A$1:$B$156,2)</f>
        <v>L20</v>
      </c>
    </row>
    <row r="136" spans="1:12" x14ac:dyDescent="0.3">
      <c r="A136" s="16" t="s">
        <v>355</v>
      </c>
      <c r="B136" s="16">
        <v>5</v>
      </c>
      <c r="C136" s="16">
        <v>14</v>
      </c>
      <c r="D136" s="16" t="s">
        <v>4</v>
      </c>
      <c r="E136" s="16" t="s">
        <v>15</v>
      </c>
      <c r="F136" s="16">
        <v>14</v>
      </c>
      <c r="G136" s="16" t="s">
        <v>38</v>
      </c>
      <c r="H136" s="16" t="s">
        <v>347</v>
      </c>
      <c r="I136" s="16">
        <v>1</v>
      </c>
      <c r="J136" s="16" t="s">
        <v>202</v>
      </c>
      <c r="K136" s="16">
        <v>35</v>
      </c>
      <c r="L136" s="16" t="str">
        <f>VLOOKUP($K136,SEARRAYFPGAv2!$A$1:$B$156,2)</f>
        <v>H22</v>
      </c>
    </row>
    <row r="137" spans="1:12" x14ac:dyDescent="0.3">
      <c r="A137" s="16" t="s">
        <v>355</v>
      </c>
      <c r="B137" s="16">
        <v>6</v>
      </c>
      <c r="C137" s="16">
        <v>10</v>
      </c>
      <c r="D137" s="16" t="s">
        <v>4</v>
      </c>
      <c r="E137" s="16" t="s">
        <v>15</v>
      </c>
      <c r="F137" s="16">
        <v>10</v>
      </c>
      <c r="G137" s="16" t="s">
        <v>42</v>
      </c>
      <c r="H137" s="16" t="s">
        <v>347</v>
      </c>
      <c r="I137" s="16">
        <v>3</v>
      </c>
      <c r="J137" s="16" t="s">
        <v>203</v>
      </c>
      <c r="K137" s="16">
        <v>23</v>
      </c>
      <c r="L137" s="16" t="str">
        <f>VLOOKUP($K137,SEARRAYFPGAv2!$A$1:$B$156,2)</f>
        <v>F22</v>
      </c>
    </row>
    <row r="138" spans="1:12" x14ac:dyDescent="0.3">
      <c r="A138" s="16" t="s">
        <v>355</v>
      </c>
      <c r="B138" s="16">
        <v>7</v>
      </c>
      <c r="C138" s="16">
        <v>6</v>
      </c>
      <c r="D138" s="16" t="s">
        <v>4</v>
      </c>
      <c r="E138" s="16" t="s">
        <v>15</v>
      </c>
      <c r="F138" s="16">
        <v>6</v>
      </c>
      <c r="G138" s="16" t="s">
        <v>46</v>
      </c>
      <c r="H138" s="16" t="s">
        <v>347</v>
      </c>
      <c r="I138" s="16">
        <v>5</v>
      </c>
      <c r="J138" s="16" t="s">
        <v>204</v>
      </c>
      <c r="K138" s="16">
        <v>11</v>
      </c>
      <c r="L138" s="16" t="str">
        <f>VLOOKUP($K138,SEARRAYFPGAv2!$A$1:$B$156,2)</f>
        <v>D22</v>
      </c>
    </row>
    <row r="139" spans="1:12" x14ac:dyDescent="0.3">
      <c r="A139" s="16" t="s">
        <v>355</v>
      </c>
      <c r="B139" s="16">
        <v>8</v>
      </c>
      <c r="C139" s="16">
        <v>2</v>
      </c>
      <c r="D139" s="16" t="s">
        <v>4</v>
      </c>
      <c r="E139" s="16" t="s">
        <v>15</v>
      </c>
      <c r="F139" s="16">
        <v>2</v>
      </c>
      <c r="G139" s="16" t="s">
        <v>50</v>
      </c>
      <c r="H139" s="16" t="s">
        <v>347</v>
      </c>
      <c r="I139" s="16">
        <v>7</v>
      </c>
      <c r="J139" s="16" t="s">
        <v>205</v>
      </c>
      <c r="K139" s="16">
        <v>4</v>
      </c>
      <c r="L139" s="16" t="str">
        <f>VLOOKUP($K139,SEARRAYFPGAv2!$A$1:$B$156,2)</f>
        <v>B22</v>
      </c>
    </row>
    <row r="140" spans="1:12" x14ac:dyDescent="0.3">
      <c r="A140" s="16" t="s">
        <v>355</v>
      </c>
      <c r="B140" s="16">
        <v>9</v>
      </c>
      <c r="C140" s="16">
        <v>38</v>
      </c>
      <c r="D140" s="16" t="s">
        <v>4</v>
      </c>
      <c r="E140" s="16" t="s">
        <v>15</v>
      </c>
      <c r="F140" s="16">
        <v>38</v>
      </c>
      <c r="G140" s="16" t="s">
        <v>24</v>
      </c>
      <c r="H140" s="16" t="s">
        <v>346</v>
      </c>
      <c r="I140" s="16">
        <v>1</v>
      </c>
      <c r="J140" s="16" t="s">
        <v>206</v>
      </c>
      <c r="K140" s="16">
        <v>83</v>
      </c>
      <c r="L140" s="16" t="str">
        <f>VLOOKUP($K140,SEARRAYFPGAv2!$A$1:$B$156,2)</f>
        <v>T21</v>
      </c>
    </row>
    <row r="141" spans="1:12" x14ac:dyDescent="0.3">
      <c r="A141" s="16" t="s">
        <v>355</v>
      </c>
      <c r="B141" s="16">
        <v>10</v>
      </c>
      <c r="C141" s="16">
        <v>34</v>
      </c>
      <c r="D141" s="16" t="s">
        <v>4</v>
      </c>
      <c r="E141" s="16" t="s">
        <v>15</v>
      </c>
      <c r="F141" s="16">
        <v>34</v>
      </c>
      <c r="G141" s="16" t="s">
        <v>27</v>
      </c>
      <c r="H141" s="16" t="s">
        <v>346</v>
      </c>
      <c r="I141" s="16">
        <v>3</v>
      </c>
      <c r="J141" s="16" t="s">
        <v>207</v>
      </c>
      <c r="K141" s="16">
        <v>71</v>
      </c>
      <c r="L141" s="16" t="str">
        <f>VLOOKUP($K141,SEARRAYFPGAv2!$A$1:$B$156,2)</f>
        <v>P21</v>
      </c>
    </row>
    <row r="142" spans="1:12" x14ac:dyDescent="0.3">
      <c r="A142" s="16" t="s">
        <v>355</v>
      </c>
      <c r="B142" s="16">
        <v>11</v>
      </c>
      <c r="C142" s="16">
        <v>30</v>
      </c>
      <c r="D142" s="16" t="s">
        <v>4</v>
      </c>
      <c r="E142" s="16" t="s">
        <v>15</v>
      </c>
      <c r="F142" s="16">
        <v>30</v>
      </c>
      <c r="G142" s="16" t="s">
        <v>31</v>
      </c>
      <c r="H142" s="16" t="s">
        <v>346</v>
      </c>
      <c r="I142" s="16">
        <v>5</v>
      </c>
      <c r="J142" s="16" t="s">
        <v>208</v>
      </c>
      <c r="K142" s="16">
        <v>59</v>
      </c>
      <c r="L142" s="16" t="str">
        <f>VLOOKUP($K142,SEARRAYFPGAv2!$A$1:$B$156,2)</f>
        <v>M21</v>
      </c>
    </row>
    <row r="143" spans="1:12" x14ac:dyDescent="0.3">
      <c r="A143" s="16" t="s">
        <v>355</v>
      </c>
      <c r="B143" s="16">
        <v>12</v>
      </c>
      <c r="C143" s="16">
        <v>26</v>
      </c>
      <c r="D143" s="16" t="s">
        <v>4</v>
      </c>
      <c r="E143" s="16" t="s">
        <v>15</v>
      </c>
      <c r="F143" s="16">
        <v>26</v>
      </c>
      <c r="G143" s="16" t="s">
        <v>34</v>
      </c>
      <c r="H143" s="16" t="s">
        <v>346</v>
      </c>
      <c r="I143" s="16">
        <v>7</v>
      </c>
      <c r="J143" s="16" t="s">
        <v>209</v>
      </c>
      <c r="K143" s="16">
        <v>47</v>
      </c>
      <c r="L143" s="16" t="str">
        <f>VLOOKUP($K143,SEARRAYFPGAv2!$A$1:$B$156,2)</f>
        <v>K22</v>
      </c>
    </row>
    <row r="144" spans="1:12" x14ac:dyDescent="0.3">
      <c r="A144" s="16" t="s">
        <v>355</v>
      </c>
      <c r="B144" s="16">
        <v>13</v>
      </c>
      <c r="C144" s="16">
        <v>16</v>
      </c>
      <c r="D144" s="16" t="s">
        <v>4</v>
      </c>
      <c r="E144" s="16" t="s">
        <v>15</v>
      </c>
      <c r="F144" s="16">
        <v>16</v>
      </c>
      <c r="G144" s="16" t="s">
        <v>39</v>
      </c>
      <c r="H144" s="16" t="s">
        <v>347</v>
      </c>
      <c r="I144" s="16">
        <v>0</v>
      </c>
      <c r="J144" s="16" t="s">
        <v>210</v>
      </c>
      <c r="K144" s="16">
        <v>41</v>
      </c>
      <c r="L144" s="16" t="str">
        <f>VLOOKUP($K144,SEARRAYFPGAv2!$A$1:$B$156,2)</f>
        <v>J22</v>
      </c>
    </row>
    <row r="145" spans="1:12" x14ac:dyDescent="0.3">
      <c r="A145" s="16" t="s">
        <v>355</v>
      </c>
      <c r="B145" s="16">
        <v>14</v>
      </c>
      <c r="C145" s="16">
        <v>12</v>
      </c>
      <c r="D145" s="16" t="s">
        <v>4</v>
      </c>
      <c r="E145" s="16" t="s">
        <v>15</v>
      </c>
      <c r="F145" s="16">
        <v>12</v>
      </c>
      <c r="G145" s="16" t="s">
        <v>43</v>
      </c>
      <c r="H145" s="16" t="s">
        <v>347</v>
      </c>
      <c r="I145" s="16">
        <v>2</v>
      </c>
      <c r="J145" s="16" t="s">
        <v>211</v>
      </c>
      <c r="K145" s="16">
        <v>29</v>
      </c>
      <c r="L145" s="16" t="str">
        <f>VLOOKUP($K145,SEARRAYFPGAv2!$A$1:$B$156,2)</f>
        <v>G22</v>
      </c>
    </row>
    <row r="146" spans="1:12" x14ac:dyDescent="0.3">
      <c r="A146" s="16" t="s">
        <v>355</v>
      </c>
      <c r="B146" s="16">
        <v>15</v>
      </c>
      <c r="C146" s="16">
        <v>8</v>
      </c>
      <c r="D146" s="16" t="s">
        <v>4</v>
      </c>
      <c r="E146" s="16" t="s">
        <v>15</v>
      </c>
      <c r="F146" s="16">
        <v>8</v>
      </c>
      <c r="G146" s="16" t="s">
        <v>47</v>
      </c>
      <c r="H146" s="16" t="s">
        <v>347</v>
      </c>
      <c r="I146" s="16">
        <v>4</v>
      </c>
      <c r="J146" s="16" t="s">
        <v>212</v>
      </c>
      <c r="K146" s="16">
        <v>17</v>
      </c>
      <c r="L146" s="16" t="str">
        <f>VLOOKUP($K146,SEARRAYFPGAv2!$A$1:$B$156,2)</f>
        <v>E22</v>
      </c>
    </row>
    <row r="147" spans="1:12" x14ac:dyDescent="0.3">
      <c r="A147" s="16" t="s">
        <v>355</v>
      </c>
      <c r="B147" s="16">
        <v>16</v>
      </c>
      <c r="C147" s="16">
        <v>4</v>
      </c>
      <c r="D147" s="16" t="s">
        <v>4</v>
      </c>
      <c r="E147" s="16" t="s">
        <v>15</v>
      </c>
      <c r="F147" s="16">
        <v>4</v>
      </c>
      <c r="G147" s="16" t="s">
        <v>51</v>
      </c>
      <c r="H147" s="16" t="s">
        <v>347</v>
      </c>
      <c r="I147" s="16">
        <v>6</v>
      </c>
      <c r="J147" s="16" t="s">
        <v>213</v>
      </c>
      <c r="K147" s="16">
        <v>5</v>
      </c>
      <c r="L147" s="16" t="str">
        <f>VLOOKUP($K147,SEARRAYFPGAv2!$A$1:$B$156,2)</f>
        <v>C22</v>
      </c>
    </row>
    <row r="148" spans="1:12" x14ac:dyDescent="0.3">
      <c r="A148" s="16" t="s">
        <v>355</v>
      </c>
      <c r="B148" s="16">
        <v>17</v>
      </c>
      <c r="C148" s="16">
        <v>39</v>
      </c>
      <c r="D148" s="16" t="s">
        <v>4</v>
      </c>
      <c r="E148" s="16" t="s">
        <v>15</v>
      </c>
      <c r="F148" s="16">
        <v>39</v>
      </c>
      <c r="G148" s="16" t="s">
        <v>20</v>
      </c>
      <c r="H148" s="16" t="s">
        <v>343</v>
      </c>
      <c r="I148" s="16">
        <v>7</v>
      </c>
      <c r="J148" s="16" t="s">
        <v>214</v>
      </c>
      <c r="K148" s="16">
        <v>90</v>
      </c>
      <c r="L148" s="16" t="str">
        <f>VLOOKUP($K148,SEARRAYFPGAv2!$A$1:$B$156,2)</f>
        <v>V22</v>
      </c>
    </row>
    <row r="149" spans="1:12" x14ac:dyDescent="0.3">
      <c r="A149" s="16" t="s">
        <v>355</v>
      </c>
      <c r="B149" s="16">
        <v>18</v>
      </c>
      <c r="C149" s="16">
        <v>35</v>
      </c>
      <c r="D149" s="16" t="s">
        <v>4</v>
      </c>
      <c r="E149" s="16" t="s">
        <v>15</v>
      </c>
      <c r="F149" s="16">
        <v>35</v>
      </c>
      <c r="G149" s="16" t="s">
        <v>25</v>
      </c>
      <c r="H149" s="16" t="s">
        <v>343</v>
      </c>
      <c r="I149" s="16">
        <v>5</v>
      </c>
      <c r="J149" s="16" t="s">
        <v>215</v>
      </c>
      <c r="K149" s="16">
        <v>78</v>
      </c>
      <c r="L149" s="16" t="str">
        <f>VLOOKUP($K149,SEARRAYFPGAv2!$A$1:$B$156,2)</f>
        <v>T22</v>
      </c>
    </row>
    <row r="150" spans="1:12" x14ac:dyDescent="0.3">
      <c r="A150" s="16" t="s">
        <v>355</v>
      </c>
      <c r="B150" s="16">
        <v>19</v>
      </c>
      <c r="C150" s="16">
        <v>31</v>
      </c>
      <c r="D150" s="16" t="s">
        <v>4</v>
      </c>
      <c r="E150" s="16" t="s">
        <v>15</v>
      </c>
      <c r="F150" s="16">
        <v>31</v>
      </c>
      <c r="G150" s="16" t="s">
        <v>28</v>
      </c>
      <c r="H150" s="16" t="s">
        <v>343</v>
      </c>
      <c r="I150" s="16">
        <v>3</v>
      </c>
      <c r="J150" s="16" t="s">
        <v>216</v>
      </c>
      <c r="K150" s="16">
        <v>66</v>
      </c>
      <c r="L150" s="16" t="str">
        <f>VLOOKUP($K150,SEARRAYFPGAv2!$A$1:$B$156,2)</f>
        <v>P22</v>
      </c>
    </row>
    <row r="151" spans="1:12" x14ac:dyDescent="0.3">
      <c r="A151" s="16" t="s">
        <v>355</v>
      </c>
      <c r="B151" s="16">
        <v>20</v>
      </c>
      <c r="C151" s="16">
        <v>25</v>
      </c>
      <c r="D151" s="16" t="s">
        <v>4</v>
      </c>
      <c r="E151" s="16" t="s">
        <v>15</v>
      </c>
      <c r="F151" s="16">
        <v>25</v>
      </c>
      <c r="G151" s="16" t="s">
        <v>33</v>
      </c>
      <c r="H151" s="16" t="s">
        <v>343</v>
      </c>
      <c r="I151" s="16">
        <v>0</v>
      </c>
      <c r="J151" s="16" t="s">
        <v>217</v>
      </c>
      <c r="K151" s="16">
        <v>48</v>
      </c>
      <c r="L151" s="16" t="str">
        <f>VLOOKUP($K151,SEARRAYFPGAv2!$A$1:$B$156,2)</f>
        <v>L22</v>
      </c>
    </row>
    <row r="152" spans="1:12" x14ac:dyDescent="0.3">
      <c r="A152" s="16" t="s">
        <v>355</v>
      </c>
      <c r="B152" s="16">
        <v>21</v>
      </c>
      <c r="C152" s="16">
        <v>13</v>
      </c>
      <c r="D152" s="16" t="s">
        <v>4</v>
      </c>
      <c r="E152" s="16" t="s">
        <v>15</v>
      </c>
      <c r="F152" s="16">
        <v>13</v>
      </c>
      <c r="G152" s="16" t="s">
        <v>36</v>
      </c>
      <c r="H152" s="16" t="s">
        <v>345</v>
      </c>
      <c r="I152" s="16">
        <v>6</v>
      </c>
      <c r="J152" s="16" t="s">
        <v>218</v>
      </c>
      <c r="K152" s="16">
        <v>36</v>
      </c>
      <c r="L152" s="16" t="str">
        <f>VLOOKUP($K152,SEARRAYFPGAv2!$A$1:$B$156,2)</f>
        <v>J20</v>
      </c>
    </row>
    <row r="153" spans="1:12" x14ac:dyDescent="0.3">
      <c r="A153" s="16" t="s">
        <v>355</v>
      </c>
      <c r="B153" s="16">
        <v>22</v>
      </c>
      <c r="C153" s="16">
        <v>9</v>
      </c>
      <c r="D153" s="16" t="s">
        <v>4</v>
      </c>
      <c r="E153" s="16" t="s">
        <v>15</v>
      </c>
      <c r="F153" s="16">
        <v>9</v>
      </c>
      <c r="G153" s="16" t="s">
        <v>40</v>
      </c>
      <c r="H153" s="16" t="s">
        <v>345</v>
      </c>
      <c r="I153" s="16">
        <v>4</v>
      </c>
      <c r="J153" s="16" t="s">
        <v>219</v>
      </c>
      <c r="K153" s="16">
        <v>24</v>
      </c>
      <c r="L153" s="16" t="str">
        <f>VLOOKUP($K153,SEARRAYFPGAv2!$A$1:$B$156,2)</f>
        <v>G20</v>
      </c>
    </row>
    <row r="154" spans="1:12" x14ac:dyDescent="0.3">
      <c r="A154" s="16" t="s">
        <v>355</v>
      </c>
      <c r="B154" s="16">
        <v>23</v>
      </c>
      <c r="C154" s="16">
        <v>5</v>
      </c>
      <c r="D154" s="16" t="s">
        <v>4</v>
      </c>
      <c r="E154" s="16" t="s">
        <v>15</v>
      </c>
      <c r="F154" s="16">
        <v>5</v>
      </c>
      <c r="G154" s="16" t="s">
        <v>44</v>
      </c>
      <c r="H154" s="16" t="s">
        <v>345</v>
      </c>
      <c r="I154" s="16">
        <v>2</v>
      </c>
      <c r="J154" s="16" t="s">
        <v>220</v>
      </c>
      <c r="K154" s="16">
        <v>12</v>
      </c>
      <c r="L154" s="16" t="str">
        <f>VLOOKUP($K154,SEARRAYFPGAv2!$A$1:$B$156,2)</f>
        <v>E20</v>
      </c>
    </row>
    <row r="155" spans="1:12" x14ac:dyDescent="0.3">
      <c r="A155" s="16" t="s">
        <v>355</v>
      </c>
      <c r="B155" s="16">
        <v>24</v>
      </c>
      <c r="C155" s="16">
        <v>1</v>
      </c>
      <c r="D155" s="16" t="s">
        <v>4</v>
      </c>
      <c r="E155" s="16" t="s">
        <v>15</v>
      </c>
      <c r="F155" s="16">
        <v>1</v>
      </c>
      <c r="G155" s="16" t="s">
        <v>48</v>
      </c>
      <c r="H155" s="16" t="s">
        <v>345</v>
      </c>
      <c r="I155" s="16">
        <v>0</v>
      </c>
      <c r="J155" s="16" t="s">
        <v>221</v>
      </c>
      <c r="K155" s="16">
        <v>10</v>
      </c>
      <c r="L155" s="16" t="str">
        <f>VLOOKUP($K155,SEARRAYFPGAv2!$A$1:$B$156,2)</f>
        <v>B21</v>
      </c>
    </row>
    <row r="156" spans="1:12" x14ac:dyDescent="0.3">
      <c r="A156" s="16" t="s">
        <v>355</v>
      </c>
      <c r="B156" s="16">
        <v>25</v>
      </c>
      <c r="C156" s="16">
        <v>37</v>
      </c>
      <c r="D156" s="16" t="s">
        <v>4</v>
      </c>
      <c r="E156" s="16" t="s">
        <v>15</v>
      </c>
      <c r="F156" s="16">
        <v>37</v>
      </c>
      <c r="G156" s="16" t="s">
        <v>21</v>
      </c>
      <c r="H156" s="16" t="s">
        <v>343</v>
      </c>
      <c r="I156" s="16">
        <v>6</v>
      </c>
      <c r="J156" s="16" t="s">
        <v>222</v>
      </c>
      <c r="K156" s="16">
        <v>84</v>
      </c>
      <c r="L156" s="16" t="str">
        <f>VLOOKUP($K156,SEARRAYFPGAv2!$A$1:$B$156,2)</f>
        <v>U22</v>
      </c>
    </row>
    <row r="157" spans="1:12" x14ac:dyDescent="0.3">
      <c r="A157" s="16" t="s">
        <v>355</v>
      </c>
      <c r="B157" s="16">
        <v>26</v>
      </c>
      <c r="C157" s="16">
        <v>33</v>
      </c>
      <c r="D157" s="16" t="s">
        <v>4</v>
      </c>
      <c r="E157" s="16" t="s">
        <v>15</v>
      </c>
      <c r="F157" s="16">
        <v>33</v>
      </c>
      <c r="G157" s="16" t="s">
        <v>23</v>
      </c>
      <c r="H157" s="16" t="s">
        <v>343</v>
      </c>
      <c r="I157" s="16">
        <v>4</v>
      </c>
      <c r="J157" s="16" t="s">
        <v>223</v>
      </c>
      <c r="K157" s="16">
        <v>72</v>
      </c>
      <c r="L157" s="16" t="str">
        <f>VLOOKUP($K157,SEARRAYFPGAv2!$A$1:$B$156,2)</f>
        <v>R22</v>
      </c>
    </row>
    <row r="158" spans="1:12" x14ac:dyDescent="0.3">
      <c r="A158" s="16" t="s">
        <v>355</v>
      </c>
      <c r="B158" s="16">
        <v>27</v>
      </c>
      <c r="C158" s="16">
        <v>29</v>
      </c>
      <c r="D158" s="16" t="s">
        <v>4</v>
      </c>
      <c r="E158" s="16" t="s">
        <v>15</v>
      </c>
      <c r="F158" s="16">
        <v>29</v>
      </c>
      <c r="G158" s="16" t="s">
        <v>29</v>
      </c>
      <c r="H158" s="16" t="s">
        <v>343</v>
      </c>
      <c r="I158" s="16">
        <v>2</v>
      </c>
      <c r="J158" s="16" t="s">
        <v>224</v>
      </c>
      <c r="K158" s="16">
        <v>60</v>
      </c>
      <c r="L158" s="16" t="str">
        <f>VLOOKUP($K158,SEARRAYFPGAv2!$A$1:$B$156,2)</f>
        <v>N22</v>
      </c>
    </row>
    <row r="159" spans="1:12" x14ac:dyDescent="0.3">
      <c r="A159" s="16" t="s">
        <v>355</v>
      </c>
      <c r="B159" s="16">
        <v>28</v>
      </c>
      <c r="C159" s="16">
        <v>27</v>
      </c>
      <c r="D159" s="16" t="s">
        <v>4</v>
      </c>
      <c r="E159" s="16" t="s">
        <v>15</v>
      </c>
      <c r="F159" s="16">
        <v>27</v>
      </c>
      <c r="G159" s="16" t="s">
        <v>32</v>
      </c>
      <c r="H159" s="16" t="s">
        <v>343</v>
      </c>
      <c r="I159" s="16">
        <v>1</v>
      </c>
      <c r="J159" s="16" t="s">
        <v>225</v>
      </c>
      <c r="K159" s="16">
        <v>54</v>
      </c>
      <c r="L159" s="16" t="str">
        <f>VLOOKUP($K159,SEARRAYFPGAv2!$A$1:$B$156,2)</f>
        <v>M22</v>
      </c>
    </row>
    <row r="160" spans="1:12" x14ac:dyDescent="0.3">
      <c r="A160" s="16" t="s">
        <v>355</v>
      </c>
      <c r="B160" s="16">
        <v>29</v>
      </c>
      <c r="C160" s="16">
        <v>15</v>
      </c>
      <c r="D160" s="16" t="s">
        <v>4</v>
      </c>
      <c r="E160" s="16" t="s">
        <v>15</v>
      </c>
      <c r="F160" s="16">
        <v>15</v>
      </c>
      <c r="G160" s="16" t="s">
        <v>37</v>
      </c>
      <c r="H160" s="16" t="s">
        <v>345</v>
      </c>
      <c r="I160" s="16">
        <v>7</v>
      </c>
      <c r="J160" s="16" t="s">
        <v>226</v>
      </c>
      <c r="K160" s="16">
        <v>42</v>
      </c>
      <c r="L160" s="16" t="str">
        <f>VLOOKUP($K160,SEARRAYFPGAv2!$A$1:$B$156,2)</f>
        <v>K21</v>
      </c>
    </row>
    <row r="161" spans="1:12" x14ac:dyDescent="0.3">
      <c r="A161" s="16" t="s">
        <v>355</v>
      </c>
      <c r="B161" s="16">
        <v>30</v>
      </c>
      <c r="C161" s="16">
        <v>11</v>
      </c>
      <c r="D161" s="16" t="s">
        <v>4</v>
      </c>
      <c r="E161" s="16" t="s">
        <v>15</v>
      </c>
      <c r="F161" s="16">
        <v>11</v>
      </c>
      <c r="G161" s="16" t="s">
        <v>41</v>
      </c>
      <c r="H161" s="16" t="s">
        <v>345</v>
      </c>
      <c r="I161" s="16">
        <v>5</v>
      </c>
      <c r="J161" s="16" t="s">
        <v>227</v>
      </c>
      <c r="K161" s="16">
        <v>30</v>
      </c>
      <c r="L161" s="16" t="str">
        <f>VLOOKUP($K161,SEARRAYFPGAv2!$A$1:$B$156,2)</f>
        <v>H21</v>
      </c>
    </row>
    <row r="162" spans="1:12" x14ac:dyDescent="0.3">
      <c r="A162" s="16" t="s">
        <v>355</v>
      </c>
      <c r="B162" s="16">
        <v>31</v>
      </c>
      <c r="C162" s="16">
        <v>7</v>
      </c>
      <c r="D162" s="16" t="s">
        <v>4</v>
      </c>
      <c r="E162" s="16" t="s">
        <v>15</v>
      </c>
      <c r="F162" s="16">
        <v>7</v>
      </c>
      <c r="G162" s="16" t="s">
        <v>45</v>
      </c>
      <c r="H162" s="16" t="s">
        <v>345</v>
      </c>
      <c r="I162" s="16">
        <v>3</v>
      </c>
      <c r="J162" s="16" t="s">
        <v>228</v>
      </c>
      <c r="K162" s="16">
        <v>18</v>
      </c>
      <c r="L162" s="16" t="str">
        <f>VLOOKUP($K162,SEARRAYFPGAv2!$A$1:$B$156,2)</f>
        <v>F21</v>
      </c>
    </row>
    <row r="163" spans="1:12" x14ac:dyDescent="0.3">
      <c r="A163" s="16" t="s">
        <v>355</v>
      </c>
      <c r="B163" s="16">
        <v>32</v>
      </c>
      <c r="C163" s="16">
        <v>3</v>
      </c>
      <c r="D163" s="16" t="s">
        <v>4</v>
      </c>
      <c r="E163" s="16" t="s">
        <v>15</v>
      </c>
      <c r="F163" s="16">
        <v>3</v>
      </c>
      <c r="G163" s="16" t="s">
        <v>49</v>
      </c>
      <c r="H163" s="16" t="s">
        <v>345</v>
      </c>
      <c r="I163" s="16">
        <v>1</v>
      </c>
      <c r="J163" s="16" t="s">
        <v>229</v>
      </c>
      <c r="K163" s="16">
        <v>6</v>
      </c>
      <c r="L163" s="16" t="str">
        <f>VLOOKUP($K163,SEARRAYFPGAv2!$A$1:$B$156,2)</f>
        <v>D21</v>
      </c>
    </row>
    <row r="164" spans="1:12" x14ac:dyDescent="0.3">
      <c r="A164" s="17" t="s">
        <v>355</v>
      </c>
      <c r="B164" s="17">
        <v>33</v>
      </c>
      <c r="C164" s="17">
        <v>38</v>
      </c>
      <c r="D164" s="17" t="s">
        <v>8</v>
      </c>
      <c r="E164" s="17" t="s">
        <v>16</v>
      </c>
      <c r="F164" s="17">
        <v>38</v>
      </c>
      <c r="G164" s="17" t="s">
        <v>24</v>
      </c>
      <c r="H164" s="17" t="s">
        <v>346</v>
      </c>
      <c r="I164" s="17">
        <v>1</v>
      </c>
      <c r="J164" s="17" t="s">
        <v>230</v>
      </c>
      <c r="K164" s="17">
        <v>79</v>
      </c>
      <c r="L164" s="17" t="str">
        <f>VLOOKUP($K164,SEARRAYFPGAv2!$A$1:$B$156,2)</f>
        <v>V19</v>
      </c>
    </row>
    <row r="165" spans="1:12" x14ac:dyDescent="0.3">
      <c r="A165" s="17" t="s">
        <v>355</v>
      </c>
      <c r="B165" s="17">
        <v>34</v>
      </c>
      <c r="C165" s="17">
        <v>34</v>
      </c>
      <c r="D165" s="17" t="s">
        <v>8</v>
      </c>
      <c r="E165" s="17" t="s">
        <v>16</v>
      </c>
      <c r="F165" s="17">
        <v>34</v>
      </c>
      <c r="G165" s="17" t="s">
        <v>27</v>
      </c>
      <c r="H165" s="17" t="s">
        <v>346</v>
      </c>
      <c r="I165" s="17">
        <v>3</v>
      </c>
      <c r="J165" s="17" t="s">
        <v>231</v>
      </c>
      <c r="K165" s="17">
        <v>67</v>
      </c>
      <c r="L165" s="17" t="str">
        <f>VLOOKUP($K165,SEARRAYFPGAv2!$A$1:$B$156,2)</f>
        <v>W20</v>
      </c>
    </row>
    <row r="166" spans="1:12" x14ac:dyDescent="0.3">
      <c r="A166" s="17" t="s">
        <v>355</v>
      </c>
      <c r="B166" s="17">
        <v>35</v>
      </c>
      <c r="C166" s="17">
        <v>30</v>
      </c>
      <c r="D166" s="17" t="s">
        <v>8</v>
      </c>
      <c r="E166" s="17" t="s">
        <v>16</v>
      </c>
      <c r="F166" s="17">
        <v>30</v>
      </c>
      <c r="G166" s="17" t="s">
        <v>31</v>
      </c>
      <c r="H166" s="17" t="s">
        <v>346</v>
      </c>
      <c r="I166" s="17">
        <v>5</v>
      </c>
      <c r="J166" s="17" t="s">
        <v>232</v>
      </c>
      <c r="K166" s="17">
        <v>55</v>
      </c>
      <c r="L166" s="17" t="str">
        <f>VLOOKUP($K166,SEARRAYFPGAv2!$A$1:$B$156,2)</f>
        <v>T20</v>
      </c>
    </row>
    <row r="167" spans="1:12" x14ac:dyDescent="0.3">
      <c r="A167" s="17" t="s">
        <v>355</v>
      </c>
      <c r="B167" s="17">
        <v>36</v>
      </c>
      <c r="C167" s="17">
        <v>28</v>
      </c>
      <c r="D167" s="17" t="s">
        <v>8</v>
      </c>
      <c r="E167" s="17" t="s">
        <v>16</v>
      </c>
      <c r="F167" s="17">
        <v>28</v>
      </c>
      <c r="G167" s="17" t="s">
        <v>35</v>
      </c>
      <c r="H167" s="17" t="s">
        <v>346</v>
      </c>
      <c r="I167" s="17">
        <v>6</v>
      </c>
      <c r="J167" s="17" t="s">
        <v>233</v>
      </c>
      <c r="K167" s="17">
        <v>49</v>
      </c>
      <c r="L167" s="17" t="str">
        <f>VLOOKUP($K167,SEARRAYFPGAv2!$A$1:$B$156,2)</f>
        <v>P18</v>
      </c>
    </row>
    <row r="168" spans="1:12" x14ac:dyDescent="0.3">
      <c r="A168" s="17" t="s">
        <v>355</v>
      </c>
      <c r="B168" s="17">
        <v>37</v>
      </c>
      <c r="C168" s="17">
        <v>16</v>
      </c>
      <c r="D168" s="17" t="s">
        <v>8</v>
      </c>
      <c r="E168" s="17" t="s">
        <v>16</v>
      </c>
      <c r="F168" s="17">
        <v>16</v>
      </c>
      <c r="G168" s="17" t="s">
        <v>39</v>
      </c>
      <c r="H168" s="17" t="s">
        <v>347</v>
      </c>
      <c r="I168" s="17">
        <v>0</v>
      </c>
      <c r="J168" s="17" t="s">
        <v>234</v>
      </c>
      <c r="K168" s="17">
        <v>37</v>
      </c>
      <c r="L168" s="17" t="str">
        <f>VLOOKUP($K168,SEARRAYFPGAv2!$A$1:$B$156,2)</f>
        <v>N19</v>
      </c>
    </row>
    <row r="169" spans="1:12" x14ac:dyDescent="0.3">
      <c r="A169" s="17" t="s">
        <v>355</v>
      </c>
      <c r="B169" s="17">
        <v>38</v>
      </c>
      <c r="C169" s="17">
        <v>12</v>
      </c>
      <c r="D169" s="17" t="s">
        <v>8</v>
      </c>
      <c r="E169" s="17" t="s">
        <v>16</v>
      </c>
      <c r="F169" s="17">
        <v>12</v>
      </c>
      <c r="G169" s="17" t="s">
        <v>43</v>
      </c>
      <c r="H169" s="17" t="s">
        <v>347</v>
      </c>
      <c r="I169" s="17">
        <v>2</v>
      </c>
      <c r="J169" s="17" t="s">
        <v>235</v>
      </c>
      <c r="K169" s="17">
        <v>25</v>
      </c>
      <c r="L169" s="17" t="str">
        <f>VLOOKUP($K169,SEARRAYFPGAv2!$A$1:$B$156,2)</f>
        <v>K19</v>
      </c>
    </row>
    <row r="170" spans="1:12" x14ac:dyDescent="0.3">
      <c r="A170" s="17" t="s">
        <v>355</v>
      </c>
      <c r="B170" s="17">
        <v>39</v>
      </c>
      <c r="C170" s="17">
        <v>8</v>
      </c>
      <c r="D170" s="17" t="s">
        <v>8</v>
      </c>
      <c r="E170" s="17" t="s">
        <v>16</v>
      </c>
      <c r="F170" s="17">
        <v>8</v>
      </c>
      <c r="G170" s="17" t="s">
        <v>47</v>
      </c>
      <c r="H170" s="17" t="s">
        <v>347</v>
      </c>
      <c r="I170" s="17">
        <v>4</v>
      </c>
      <c r="J170" s="17" t="s">
        <v>236</v>
      </c>
      <c r="K170" s="17">
        <v>13</v>
      </c>
      <c r="L170" s="17" t="str">
        <f>VLOOKUP($K170,SEARRAYFPGAv2!$A$1:$B$156,2)</f>
        <v>H17</v>
      </c>
    </row>
    <row r="171" spans="1:12" x14ac:dyDescent="0.3">
      <c r="A171" s="17" t="s">
        <v>355</v>
      </c>
      <c r="B171" s="17">
        <v>40</v>
      </c>
      <c r="C171" s="17">
        <v>4</v>
      </c>
      <c r="D171" s="17" t="s">
        <v>8</v>
      </c>
      <c r="E171" s="17" t="s">
        <v>16</v>
      </c>
      <c r="F171" s="17">
        <v>4</v>
      </c>
      <c r="G171" s="17" t="s">
        <v>51</v>
      </c>
      <c r="H171" s="17" t="s">
        <v>347</v>
      </c>
      <c r="I171" s="17">
        <v>6</v>
      </c>
      <c r="J171" s="17" t="s">
        <v>237</v>
      </c>
      <c r="K171" s="17">
        <v>1</v>
      </c>
      <c r="L171" s="17" t="str">
        <f>VLOOKUP($K171,SEARRAYFPGAv2!$A$1:$B$156,2)</f>
        <v>F19</v>
      </c>
    </row>
    <row r="172" spans="1:12" x14ac:dyDescent="0.3">
      <c r="A172" s="17" t="s">
        <v>355</v>
      </c>
      <c r="B172" s="17">
        <v>41</v>
      </c>
      <c r="C172" s="17">
        <v>40</v>
      </c>
      <c r="D172" s="17" t="s">
        <v>8</v>
      </c>
      <c r="E172" s="17" t="s">
        <v>16</v>
      </c>
      <c r="F172" s="17">
        <v>40</v>
      </c>
      <c r="G172" s="17" t="s">
        <v>22</v>
      </c>
      <c r="H172" s="17" t="s">
        <v>346</v>
      </c>
      <c r="I172" s="17">
        <v>0</v>
      </c>
      <c r="J172" s="17" t="s">
        <v>238</v>
      </c>
      <c r="K172" s="17">
        <v>85</v>
      </c>
      <c r="L172" s="17" t="str">
        <f>VLOOKUP($K172,SEARRAYFPGAv2!$A$1:$B$156,2)</f>
        <v>R17</v>
      </c>
    </row>
    <row r="173" spans="1:12" x14ac:dyDescent="0.3">
      <c r="A173" s="17" t="s">
        <v>355</v>
      </c>
      <c r="B173" s="17">
        <v>42</v>
      </c>
      <c r="C173" s="17">
        <v>36</v>
      </c>
      <c r="D173" s="17" t="s">
        <v>8</v>
      </c>
      <c r="E173" s="17" t="s">
        <v>16</v>
      </c>
      <c r="F173" s="17">
        <v>36</v>
      </c>
      <c r="G173" s="17" t="s">
        <v>26</v>
      </c>
      <c r="H173" s="17" t="s">
        <v>346</v>
      </c>
      <c r="I173" s="17">
        <v>2</v>
      </c>
      <c r="J173" s="17" t="s">
        <v>239</v>
      </c>
      <c r="K173" s="17">
        <v>73</v>
      </c>
      <c r="L173" s="17" t="str">
        <f>VLOOKUP($K173,SEARRAYFPGAv2!$A$1:$B$156,2)</f>
        <v>Y21</v>
      </c>
    </row>
    <row r="174" spans="1:12" x14ac:dyDescent="0.3">
      <c r="A174" s="17" t="s">
        <v>355</v>
      </c>
      <c r="B174" s="17">
        <v>43</v>
      </c>
      <c r="C174" s="17">
        <v>32</v>
      </c>
      <c r="D174" s="17" t="s">
        <v>8</v>
      </c>
      <c r="E174" s="17" t="s">
        <v>16</v>
      </c>
      <c r="F174" s="17">
        <v>32</v>
      </c>
      <c r="G174" s="17" t="s">
        <v>30</v>
      </c>
      <c r="H174" s="17" t="s">
        <v>346</v>
      </c>
      <c r="I174" s="17">
        <v>4</v>
      </c>
      <c r="J174" s="17" t="s">
        <v>240</v>
      </c>
      <c r="K174" s="17">
        <v>61</v>
      </c>
      <c r="L174" s="17" t="str">
        <f>VLOOKUP($K174,SEARRAYFPGAv2!$A$1:$B$156,2)</f>
        <v>V20</v>
      </c>
    </row>
    <row r="175" spans="1:12" x14ac:dyDescent="0.3">
      <c r="A175" s="17" t="s">
        <v>355</v>
      </c>
      <c r="B175" s="17">
        <v>44</v>
      </c>
      <c r="C175" s="17">
        <v>26</v>
      </c>
      <c r="D175" s="17" t="s">
        <v>8</v>
      </c>
      <c r="E175" s="17" t="s">
        <v>16</v>
      </c>
      <c r="F175" s="17">
        <v>26</v>
      </c>
      <c r="G175" s="17" t="s">
        <v>34</v>
      </c>
      <c r="H175" s="17" t="s">
        <v>346</v>
      </c>
      <c r="I175" s="17">
        <v>7</v>
      </c>
      <c r="J175" s="17" t="s">
        <v>241</v>
      </c>
      <c r="K175" s="17">
        <v>43</v>
      </c>
      <c r="L175" s="17" t="str">
        <f>VLOOKUP($K175,SEARRAYFPGAv2!$A$1:$B$156,2)</f>
        <v>P17</v>
      </c>
    </row>
    <row r="176" spans="1:12" x14ac:dyDescent="0.3">
      <c r="A176" s="17" t="s">
        <v>355</v>
      </c>
      <c r="B176" s="17">
        <v>45</v>
      </c>
      <c r="C176" s="17">
        <v>14</v>
      </c>
      <c r="D176" s="17" t="s">
        <v>8</v>
      </c>
      <c r="E176" s="17" t="s">
        <v>16</v>
      </c>
      <c r="F176" s="17">
        <v>14</v>
      </c>
      <c r="G176" s="17" t="s">
        <v>38</v>
      </c>
      <c r="H176" s="17" t="s">
        <v>347</v>
      </c>
      <c r="I176" s="17">
        <v>1</v>
      </c>
      <c r="J176" s="17" t="s">
        <v>242</v>
      </c>
      <c r="K176" s="17">
        <v>31</v>
      </c>
      <c r="L176" s="17" t="str">
        <f>VLOOKUP($K176,SEARRAYFPGAv2!$A$1:$B$156,2)</f>
        <v>M19</v>
      </c>
    </row>
    <row r="177" spans="1:12" x14ac:dyDescent="0.3">
      <c r="A177" s="17" t="s">
        <v>355</v>
      </c>
      <c r="B177" s="17">
        <v>46</v>
      </c>
      <c r="C177" s="17">
        <v>10</v>
      </c>
      <c r="D177" s="17" t="s">
        <v>8</v>
      </c>
      <c r="E177" s="17" t="s">
        <v>16</v>
      </c>
      <c r="F177" s="17">
        <v>10</v>
      </c>
      <c r="G177" s="17" t="s">
        <v>42</v>
      </c>
      <c r="H177" s="17" t="s">
        <v>347</v>
      </c>
      <c r="I177" s="17">
        <v>3</v>
      </c>
      <c r="J177" s="17" t="s">
        <v>243</v>
      </c>
      <c r="K177" s="17">
        <v>19</v>
      </c>
      <c r="L177" s="17" t="str">
        <f>VLOOKUP($K177,SEARRAYFPGAv2!$A$1:$B$156,2)</f>
        <v>K17</v>
      </c>
    </row>
    <row r="178" spans="1:12" x14ac:dyDescent="0.3">
      <c r="A178" s="17" t="s">
        <v>355</v>
      </c>
      <c r="B178" s="17">
        <v>47</v>
      </c>
      <c r="C178" s="17">
        <v>6</v>
      </c>
      <c r="D178" s="17" t="s">
        <v>8</v>
      </c>
      <c r="E178" s="17" t="s">
        <v>16</v>
      </c>
      <c r="F178" s="17">
        <v>6</v>
      </c>
      <c r="G178" s="17" t="s">
        <v>46</v>
      </c>
      <c r="H178" s="17" t="s">
        <v>347</v>
      </c>
      <c r="I178" s="17">
        <v>5</v>
      </c>
      <c r="J178" s="17" t="s">
        <v>244</v>
      </c>
      <c r="K178" s="17">
        <v>7</v>
      </c>
      <c r="L178" s="17" t="str">
        <f>VLOOKUP($K178,SEARRAYFPGAv2!$A$1:$B$156,2)</f>
        <v>F18</v>
      </c>
    </row>
    <row r="179" spans="1:12" x14ac:dyDescent="0.3">
      <c r="A179" s="17" t="s">
        <v>355</v>
      </c>
      <c r="B179" s="17">
        <v>48</v>
      </c>
      <c r="C179" s="17">
        <v>2</v>
      </c>
      <c r="D179" s="17" t="s">
        <v>8</v>
      </c>
      <c r="E179" s="17" t="s">
        <v>16</v>
      </c>
      <c r="F179" s="17">
        <v>2</v>
      </c>
      <c r="G179" s="17" t="s">
        <v>50</v>
      </c>
      <c r="H179" s="17" t="s">
        <v>347</v>
      </c>
      <c r="I179" s="17">
        <v>7</v>
      </c>
      <c r="J179" s="17" t="s">
        <v>245</v>
      </c>
      <c r="K179" s="17">
        <v>9</v>
      </c>
      <c r="L179" s="17" t="str">
        <f>VLOOKUP($K179,SEARRAYFPGAv2!$A$1:$B$156,2)</f>
        <v>J19</v>
      </c>
    </row>
    <row r="180" spans="1:12" x14ac:dyDescent="0.3">
      <c r="A180" s="17" t="s">
        <v>355</v>
      </c>
      <c r="B180" s="17">
        <v>49</v>
      </c>
      <c r="C180" s="17">
        <v>37</v>
      </c>
      <c r="D180" s="17" t="s">
        <v>8</v>
      </c>
      <c r="E180" s="17" t="s">
        <v>16</v>
      </c>
      <c r="F180" s="17">
        <v>37</v>
      </c>
      <c r="G180" s="17" t="s">
        <v>21</v>
      </c>
      <c r="H180" s="17" t="s">
        <v>343</v>
      </c>
      <c r="I180" s="17">
        <v>6</v>
      </c>
      <c r="J180" s="17" t="s">
        <v>246</v>
      </c>
      <c r="K180" s="17">
        <v>80</v>
      </c>
      <c r="L180" s="17" t="str">
        <f>VLOOKUP($K180,SEARRAYFPGAv2!$A$1:$B$156,2)</f>
        <v>T18</v>
      </c>
    </row>
    <row r="181" spans="1:12" x14ac:dyDescent="0.3">
      <c r="A181" s="17" t="s">
        <v>355</v>
      </c>
      <c r="B181" s="17">
        <v>50</v>
      </c>
      <c r="C181" s="17">
        <v>33</v>
      </c>
      <c r="D181" s="17" t="s">
        <v>8</v>
      </c>
      <c r="E181" s="17" t="s">
        <v>16</v>
      </c>
      <c r="F181" s="17">
        <v>33</v>
      </c>
      <c r="G181" s="17" t="s">
        <v>23</v>
      </c>
      <c r="H181" s="17" t="s">
        <v>343</v>
      </c>
      <c r="I181" s="17">
        <v>4</v>
      </c>
      <c r="J181" s="17" t="s">
        <v>247</v>
      </c>
      <c r="K181" s="17">
        <v>68</v>
      </c>
      <c r="L181" s="17" t="str">
        <f>VLOOKUP($K181,SEARRAYFPGAv2!$A$1:$B$156,2)</f>
        <v>W22</v>
      </c>
    </row>
    <row r="182" spans="1:12" x14ac:dyDescent="0.3">
      <c r="A182" s="17" t="s">
        <v>355</v>
      </c>
      <c r="B182" s="17">
        <v>51</v>
      </c>
      <c r="C182" s="17">
        <v>29</v>
      </c>
      <c r="D182" s="17" t="s">
        <v>8</v>
      </c>
      <c r="E182" s="17" t="s">
        <v>16</v>
      </c>
      <c r="F182" s="17">
        <v>29</v>
      </c>
      <c r="G182" s="17" t="s">
        <v>29</v>
      </c>
      <c r="H182" s="17" t="s">
        <v>343</v>
      </c>
      <c r="I182" s="17">
        <v>2</v>
      </c>
      <c r="J182" s="17" t="s">
        <v>248</v>
      </c>
      <c r="K182" s="17">
        <v>56</v>
      </c>
      <c r="L182" s="17" t="str">
        <f>VLOOKUP($K182,SEARRAYFPGAv2!$A$1:$B$156,2)</f>
        <v>U19</v>
      </c>
    </row>
    <row r="183" spans="1:12" x14ac:dyDescent="0.3">
      <c r="A183" s="17" t="s">
        <v>355</v>
      </c>
      <c r="B183" s="17">
        <v>52</v>
      </c>
      <c r="C183" s="17">
        <v>25</v>
      </c>
      <c r="D183" s="17" t="s">
        <v>8</v>
      </c>
      <c r="E183" s="17" t="s">
        <v>16</v>
      </c>
      <c r="F183" s="17">
        <v>25</v>
      </c>
      <c r="G183" s="17" t="s">
        <v>33</v>
      </c>
      <c r="H183" s="17" t="s">
        <v>343</v>
      </c>
      <c r="I183" s="17">
        <v>0</v>
      </c>
      <c r="J183" s="17" t="s">
        <v>249</v>
      </c>
      <c r="K183" s="17">
        <v>44</v>
      </c>
      <c r="L183" s="17" t="str">
        <f>VLOOKUP($K183,SEARRAYFPGAv2!$A$1:$B$156,2)</f>
        <v>P19</v>
      </c>
    </row>
    <row r="184" spans="1:12" x14ac:dyDescent="0.3">
      <c r="A184" s="17" t="s">
        <v>355</v>
      </c>
      <c r="B184" s="17">
        <v>53</v>
      </c>
      <c r="C184" s="17">
        <v>15</v>
      </c>
      <c r="D184" s="17" t="s">
        <v>8</v>
      </c>
      <c r="E184" s="17" t="s">
        <v>16</v>
      </c>
      <c r="F184" s="17">
        <v>15</v>
      </c>
      <c r="G184" s="17" t="s">
        <v>37</v>
      </c>
      <c r="H184" s="17" t="s">
        <v>345</v>
      </c>
      <c r="I184" s="17">
        <v>7</v>
      </c>
      <c r="J184" s="17" t="s">
        <v>250</v>
      </c>
      <c r="K184" s="17">
        <v>38</v>
      </c>
      <c r="L184" s="17" t="str">
        <f>VLOOKUP($K184,SEARRAYFPGAv2!$A$1:$B$156,2)</f>
        <v>P20</v>
      </c>
    </row>
    <row r="185" spans="1:12" x14ac:dyDescent="0.3">
      <c r="A185" s="17" t="s">
        <v>355</v>
      </c>
      <c r="B185" s="17">
        <v>54</v>
      </c>
      <c r="C185" s="17">
        <v>11</v>
      </c>
      <c r="D185" s="17" t="s">
        <v>8</v>
      </c>
      <c r="E185" s="17" t="s">
        <v>16</v>
      </c>
      <c r="F185" s="17">
        <v>11</v>
      </c>
      <c r="G185" s="17" t="s">
        <v>41</v>
      </c>
      <c r="H185" s="17" t="s">
        <v>345</v>
      </c>
      <c r="I185" s="17">
        <v>5</v>
      </c>
      <c r="J185" s="17" t="s">
        <v>251</v>
      </c>
      <c r="K185" s="17">
        <v>26</v>
      </c>
      <c r="L185" s="17" t="str">
        <f>VLOOKUP($K185,SEARRAYFPGAv2!$A$1:$B$156,2)</f>
        <v>L19</v>
      </c>
    </row>
    <row r="186" spans="1:12" x14ac:dyDescent="0.3">
      <c r="A186" s="17" t="s">
        <v>355</v>
      </c>
      <c r="B186" s="17">
        <v>55</v>
      </c>
      <c r="C186" s="17">
        <v>7</v>
      </c>
      <c r="D186" s="17" t="s">
        <v>8</v>
      </c>
      <c r="E186" s="17" t="s">
        <v>16</v>
      </c>
      <c r="F186" s="17">
        <v>7</v>
      </c>
      <c r="G186" s="17" t="s">
        <v>45</v>
      </c>
      <c r="H186" s="17" t="s">
        <v>345</v>
      </c>
      <c r="I186" s="17">
        <v>3</v>
      </c>
      <c r="J186" s="17" t="s">
        <v>252</v>
      </c>
      <c r="K186" s="17">
        <v>14</v>
      </c>
      <c r="L186" s="17" t="str">
        <f>VLOOKUP($K186,SEARRAYFPGAv2!$A$1:$B$156,2)</f>
        <v>K18</v>
      </c>
    </row>
    <row r="187" spans="1:12" x14ac:dyDescent="0.3">
      <c r="A187" s="17" t="s">
        <v>355</v>
      </c>
      <c r="B187" s="17">
        <v>56</v>
      </c>
      <c r="C187" s="17">
        <v>3</v>
      </c>
      <c r="D187" s="17" t="s">
        <v>8</v>
      </c>
      <c r="E187" s="17" t="s">
        <v>16</v>
      </c>
      <c r="F187" s="17">
        <v>3</v>
      </c>
      <c r="G187" s="17" t="s">
        <v>49</v>
      </c>
      <c r="H187" s="17" t="s">
        <v>345</v>
      </c>
      <c r="I187" s="17">
        <v>1</v>
      </c>
      <c r="J187" s="17" t="s">
        <v>253</v>
      </c>
      <c r="K187" s="17">
        <v>2</v>
      </c>
      <c r="L187" s="17" t="str">
        <f>VLOOKUP($K187,SEARRAYFPGAv2!$A$1:$B$156,2)</f>
        <v>H18</v>
      </c>
    </row>
    <row r="188" spans="1:12" x14ac:dyDescent="0.3">
      <c r="A188" s="17" t="s">
        <v>355</v>
      </c>
      <c r="B188" s="17">
        <v>57</v>
      </c>
      <c r="C188" s="17">
        <v>39</v>
      </c>
      <c r="D188" s="17" t="s">
        <v>8</v>
      </c>
      <c r="E188" s="17" t="s">
        <v>16</v>
      </c>
      <c r="F188" s="17">
        <v>39</v>
      </c>
      <c r="G188" s="17" t="s">
        <v>20</v>
      </c>
      <c r="H188" s="17" t="s">
        <v>343</v>
      </c>
      <c r="I188" s="17">
        <v>7</v>
      </c>
      <c r="J188" s="17" t="s">
        <v>254</v>
      </c>
      <c r="K188" s="17">
        <v>86</v>
      </c>
      <c r="L188" s="17" t="str">
        <f>VLOOKUP($K188,SEARRAYFPGAv2!$A$1:$B$156,2)</f>
        <v>R16</v>
      </c>
    </row>
    <row r="189" spans="1:12" x14ac:dyDescent="0.3">
      <c r="A189" s="17" t="s">
        <v>355</v>
      </c>
      <c r="B189" s="17">
        <v>58</v>
      </c>
      <c r="C189" s="17">
        <v>35</v>
      </c>
      <c r="D189" s="17" t="s">
        <v>8</v>
      </c>
      <c r="E189" s="17" t="s">
        <v>16</v>
      </c>
      <c r="F189" s="17">
        <v>35</v>
      </c>
      <c r="G189" s="17" t="s">
        <v>25</v>
      </c>
      <c r="H189" s="17" t="s">
        <v>343</v>
      </c>
      <c r="I189" s="17">
        <v>5</v>
      </c>
      <c r="J189" s="17" t="s">
        <v>255</v>
      </c>
      <c r="K189" s="17">
        <v>74</v>
      </c>
      <c r="L189" s="17" t="str">
        <f>VLOOKUP($K189,SEARRAYFPGAv2!$A$1:$B$156,2)</f>
        <v>Y22</v>
      </c>
    </row>
    <row r="190" spans="1:12" x14ac:dyDescent="0.3">
      <c r="A190" s="17" t="s">
        <v>355</v>
      </c>
      <c r="B190" s="17">
        <v>59</v>
      </c>
      <c r="C190" s="17">
        <v>31</v>
      </c>
      <c r="D190" s="17" t="s">
        <v>8</v>
      </c>
      <c r="E190" s="17" t="s">
        <v>16</v>
      </c>
      <c r="F190" s="17">
        <v>31</v>
      </c>
      <c r="G190" s="17" t="s">
        <v>28</v>
      </c>
      <c r="H190" s="17" t="s">
        <v>343</v>
      </c>
      <c r="I190" s="17">
        <v>3</v>
      </c>
      <c r="J190" s="17" t="s">
        <v>256</v>
      </c>
      <c r="K190" s="17">
        <v>62</v>
      </c>
      <c r="L190" s="17" t="str">
        <f>VLOOKUP($K190,SEARRAYFPGAv2!$A$1:$B$156,2)</f>
        <v>V21</v>
      </c>
    </row>
    <row r="191" spans="1:12" x14ac:dyDescent="0.3">
      <c r="A191" s="17" t="s">
        <v>355</v>
      </c>
      <c r="B191" s="17">
        <v>60</v>
      </c>
      <c r="C191" s="17">
        <v>27</v>
      </c>
      <c r="D191" s="17" t="s">
        <v>8</v>
      </c>
      <c r="E191" s="17" t="s">
        <v>16</v>
      </c>
      <c r="F191" s="17">
        <v>27</v>
      </c>
      <c r="G191" s="17" t="s">
        <v>32</v>
      </c>
      <c r="H191" s="17" t="s">
        <v>343</v>
      </c>
      <c r="I191" s="17">
        <v>1</v>
      </c>
      <c r="J191" s="17" t="s">
        <v>257</v>
      </c>
      <c r="K191" s="17">
        <v>50</v>
      </c>
      <c r="L191" s="17" t="str">
        <f>VLOOKUP($K191,SEARRAYFPGAv2!$A$1:$B$156,2)</f>
        <v>R19</v>
      </c>
    </row>
    <row r="192" spans="1:12" x14ac:dyDescent="0.3">
      <c r="A192" s="17" t="s">
        <v>355</v>
      </c>
      <c r="B192" s="17">
        <v>61</v>
      </c>
      <c r="C192" s="17">
        <v>13</v>
      </c>
      <c r="D192" s="17" t="s">
        <v>8</v>
      </c>
      <c r="E192" s="17" t="s">
        <v>16</v>
      </c>
      <c r="F192" s="17">
        <v>13</v>
      </c>
      <c r="G192" s="17" t="s">
        <v>36</v>
      </c>
      <c r="H192" s="17" t="s">
        <v>345</v>
      </c>
      <c r="I192" s="17">
        <v>6</v>
      </c>
      <c r="J192" s="17" t="s">
        <v>258</v>
      </c>
      <c r="K192" s="17">
        <v>32</v>
      </c>
      <c r="L192" s="17" t="str">
        <f>VLOOKUP($K192,SEARRAYFPGAv2!$A$1:$B$156,2)</f>
        <v>M20</v>
      </c>
    </row>
    <row r="193" spans="1:12" x14ac:dyDescent="0.3">
      <c r="A193" s="17" t="s">
        <v>355</v>
      </c>
      <c r="B193" s="17">
        <v>62</v>
      </c>
      <c r="C193" s="17">
        <v>9</v>
      </c>
      <c r="D193" s="17" t="s">
        <v>8</v>
      </c>
      <c r="E193" s="17" t="s">
        <v>16</v>
      </c>
      <c r="F193" s="17">
        <v>9</v>
      </c>
      <c r="G193" s="17" t="s">
        <v>40</v>
      </c>
      <c r="H193" s="17" t="s">
        <v>345</v>
      </c>
      <c r="I193" s="17">
        <v>4</v>
      </c>
      <c r="J193" s="17" t="s">
        <v>259</v>
      </c>
      <c r="K193" s="17">
        <v>20</v>
      </c>
      <c r="L193" s="17" t="str">
        <f>VLOOKUP($K193,SEARRAYFPGAv2!$A$1:$B$156,2)</f>
        <v>K20</v>
      </c>
    </row>
    <row r="194" spans="1:12" x14ac:dyDescent="0.3">
      <c r="A194" s="17" t="s">
        <v>355</v>
      </c>
      <c r="B194" s="17">
        <v>63</v>
      </c>
      <c r="C194" s="17">
        <v>5</v>
      </c>
      <c r="D194" s="17" t="s">
        <v>8</v>
      </c>
      <c r="E194" s="17" t="s">
        <v>16</v>
      </c>
      <c r="F194" s="17">
        <v>5</v>
      </c>
      <c r="G194" s="17" t="s">
        <v>44</v>
      </c>
      <c r="H194" s="17" t="s">
        <v>345</v>
      </c>
      <c r="I194" s="17">
        <v>2</v>
      </c>
      <c r="J194" s="17" t="s">
        <v>260</v>
      </c>
      <c r="K194" s="17">
        <v>8</v>
      </c>
      <c r="L194" s="17" t="str">
        <f>VLOOKUP($K194,SEARRAYFPGAv2!$A$1:$B$156,2)</f>
        <v>G19</v>
      </c>
    </row>
    <row r="195" spans="1:12" x14ac:dyDescent="0.3">
      <c r="A195" s="17" t="s">
        <v>355</v>
      </c>
      <c r="B195" s="17">
        <v>64</v>
      </c>
      <c r="C195" s="17">
        <v>1</v>
      </c>
      <c r="D195" s="17" t="s">
        <v>8</v>
      </c>
      <c r="E195" s="17" t="s">
        <v>16</v>
      </c>
      <c r="F195" s="17">
        <v>1</v>
      </c>
      <c r="G195" s="17" t="s">
        <v>48</v>
      </c>
      <c r="H195" s="17" t="s">
        <v>345</v>
      </c>
      <c r="I195" s="17">
        <v>0</v>
      </c>
      <c r="J195" s="17" t="s">
        <v>261</v>
      </c>
      <c r="K195" s="17">
        <v>3</v>
      </c>
      <c r="L195" s="17" t="str">
        <f>VLOOKUP($K195,SEARRAYFPGAv2!$A$1:$B$156,2)</f>
        <v>H19</v>
      </c>
    </row>
    <row r="196" spans="1:12" x14ac:dyDescent="0.4">
      <c r="A196" s="2"/>
      <c r="B196" s="2"/>
      <c r="C196" s="2"/>
      <c r="D196" s="2"/>
      <c r="E196" s="14"/>
      <c r="F196" s="2"/>
      <c r="G196" s="2"/>
      <c r="H196" s="2"/>
      <c r="I196" s="2"/>
      <c r="J196" s="2"/>
      <c r="K196" s="2"/>
    </row>
    <row r="197" spans="1:12" x14ac:dyDescent="0.3">
      <c r="A197" s="16" t="s">
        <v>356</v>
      </c>
      <c r="B197" s="16">
        <v>1</v>
      </c>
      <c r="C197" s="16">
        <v>39</v>
      </c>
      <c r="D197" s="16" t="s">
        <v>6</v>
      </c>
      <c r="E197" s="16" t="s">
        <v>17</v>
      </c>
      <c r="F197" s="16">
        <v>39</v>
      </c>
      <c r="G197" s="16" t="s">
        <v>68</v>
      </c>
      <c r="H197" s="16" t="s">
        <v>350</v>
      </c>
      <c r="I197" s="16">
        <v>7</v>
      </c>
      <c r="J197" s="16" t="s">
        <v>262</v>
      </c>
      <c r="K197" s="16">
        <v>95</v>
      </c>
      <c r="L197" s="16" t="str">
        <f>VLOOKUP($K197,SEARRAYFPGAv2!$A$1:$B$156,2)</f>
        <v>V1</v>
      </c>
    </row>
    <row r="198" spans="1:12" x14ac:dyDescent="0.3">
      <c r="A198" s="16" t="s">
        <v>356</v>
      </c>
      <c r="B198" s="16">
        <v>2</v>
      </c>
      <c r="C198" s="16">
        <v>37</v>
      </c>
      <c r="D198" s="16" t="s">
        <v>6</v>
      </c>
      <c r="E198" s="16" t="s">
        <v>17</v>
      </c>
      <c r="F198" s="16">
        <v>37</v>
      </c>
      <c r="G198" s="16" t="s">
        <v>76</v>
      </c>
      <c r="H198" s="16" t="s">
        <v>350</v>
      </c>
      <c r="I198" s="16">
        <v>6</v>
      </c>
      <c r="J198" s="16" t="s">
        <v>263</v>
      </c>
      <c r="K198" s="16">
        <v>101</v>
      </c>
      <c r="L198" s="16" t="str">
        <f>VLOOKUP($K198,SEARRAYFPGAv2!$A$1:$B$156,2)</f>
        <v>U1</v>
      </c>
    </row>
    <row r="199" spans="1:12" x14ac:dyDescent="0.3">
      <c r="A199" s="16" t="s">
        <v>356</v>
      </c>
      <c r="B199" s="16">
        <v>3</v>
      </c>
      <c r="C199" s="16">
        <v>40</v>
      </c>
      <c r="D199" s="16" t="s">
        <v>6</v>
      </c>
      <c r="E199" s="16" t="s">
        <v>17</v>
      </c>
      <c r="F199" s="16">
        <v>40</v>
      </c>
      <c r="G199" s="16" t="s">
        <v>52</v>
      </c>
      <c r="H199" s="16" t="s">
        <v>348</v>
      </c>
      <c r="I199" s="16">
        <v>0</v>
      </c>
      <c r="J199" s="16" t="s">
        <v>264</v>
      </c>
      <c r="K199" s="16">
        <v>96</v>
      </c>
      <c r="L199" s="16" t="str">
        <f>VLOOKUP($K199,SEARRAYFPGAv2!$A$1:$B$156,2)</f>
        <v>V2</v>
      </c>
    </row>
    <row r="200" spans="1:12" x14ac:dyDescent="0.3">
      <c r="A200" s="16" t="s">
        <v>356</v>
      </c>
      <c r="B200" s="16">
        <v>4</v>
      </c>
      <c r="C200" s="16">
        <v>38</v>
      </c>
      <c r="D200" s="16" t="s">
        <v>6</v>
      </c>
      <c r="E200" s="16" t="s">
        <v>17</v>
      </c>
      <c r="F200" s="16">
        <v>38</v>
      </c>
      <c r="G200" s="16" t="s">
        <v>60</v>
      </c>
      <c r="H200" s="16" t="s">
        <v>348</v>
      </c>
      <c r="I200" s="16">
        <v>1</v>
      </c>
      <c r="J200" s="16" t="s">
        <v>265</v>
      </c>
      <c r="K200" s="16">
        <v>102</v>
      </c>
      <c r="L200" s="16" t="str">
        <f>VLOOKUP($K200,SEARRAYFPGAv2!$A$1:$B$156,2)</f>
        <v>U3</v>
      </c>
    </row>
    <row r="201" spans="1:12" x14ac:dyDescent="0.3">
      <c r="A201" s="17" t="s">
        <v>356</v>
      </c>
      <c r="B201" s="17">
        <v>5</v>
      </c>
      <c r="C201" s="17">
        <v>37</v>
      </c>
      <c r="D201" s="17" t="s">
        <v>7</v>
      </c>
      <c r="E201" s="17" t="s">
        <v>18</v>
      </c>
      <c r="F201" s="17">
        <v>37</v>
      </c>
      <c r="G201" s="17" t="s">
        <v>76</v>
      </c>
      <c r="H201" s="17" t="s">
        <v>350</v>
      </c>
      <c r="I201" s="17">
        <v>6</v>
      </c>
      <c r="J201" s="17" t="s">
        <v>266</v>
      </c>
      <c r="K201" s="17">
        <v>97</v>
      </c>
      <c r="L201" s="17" t="str">
        <f>VLOOKUP($K201,SEARRAYFPGAv2!$A$1:$B$156,2)</f>
        <v>P6</v>
      </c>
    </row>
    <row r="202" spans="1:12" x14ac:dyDescent="0.3">
      <c r="A202" s="17" t="s">
        <v>356</v>
      </c>
      <c r="B202" s="17">
        <v>6</v>
      </c>
      <c r="C202" s="17">
        <v>39</v>
      </c>
      <c r="D202" s="17" t="s">
        <v>7</v>
      </c>
      <c r="E202" s="17" t="s">
        <v>18</v>
      </c>
      <c r="F202" s="17">
        <v>39</v>
      </c>
      <c r="G202" s="17" t="s">
        <v>68</v>
      </c>
      <c r="H202" s="17" t="s">
        <v>350</v>
      </c>
      <c r="I202" s="17">
        <v>7</v>
      </c>
      <c r="J202" s="17" t="s">
        <v>267</v>
      </c>
      <c r="K202" s="17">
        <v>91</v>
      </c>
      <c r="L202" s="17" t="str">
        <f>VLOOKUP($K202,SEARRAYFPGAv2!$A$1:$B$156,2)</f>
        <v>P7</v>
      </c>
    </row>
    <row r="203" spans="1:12" x14ac:dyDescent="0.3">
      <c r="A203" s="17" t="s">
        <v>356</v>
      </c>
      <c r="B203" s="17">
        <v>7</v>
      </c>
      <c r="C203" s="17">
        <v>38</v>
      </c>
      <c r="D203" s="17" t="s">
        <v>7</v>
      </c>
      <c r="E203" s="17" t="s">
        <v>18</v>
      </c>
      <c r="F203" s="17">
        <v>38</v>
      </c>
      <c r="G203" s="17" t="s">
        <v>60</v>
      </c>
      <c r="H203" s="17" t="s">
        <v>348</v>
      </c>
      <c r="I203" s="17">
        <v>1</v>
      </c>
      <c r="J203" s="17" t="s">
        <v>268</v>
      </c>
      <c r="K203" s="17">
        <v>98</v>
      </c>
      <c r="L203" s="17" t="str">
        <f>VLOOKUP($K203,SEARRAYFPGAv2!$A$1:$B$156,2)</f>
        <v>R7</v>
      </c>
    </row>
    <row r="204" spans="1:12" x14ac:dyDescent="0.3">
      <c r="A204" s="17" t="s">
        <v>356</v>
      </c>
      <c r="B204" s="17">
        <v>8</v>
      </c>
      <c r="C204" s="17">
        <v>40</v>
      </c>
      <c r="D204" s="17" t="s">
        <v>7</v>
      </c>
      <c r="E204" s="17" t="s">
        <v>18</v>
      </c>
      <c r="F204" s="17">
        <v>40</v>
      </c>
      <c r="G204" s="17" t="s">
        <v>52</v>
      </c>
      <c r="H204" s="17" t="s">
        <v>348</v>
      </c>
      <c r="I204" s="17">
        <v>0</v>
      </c>
      <c r="J204" s="17" t="s">
        <v>269</v>
      </c>
      <c r="K204" s="17">
        <v>92</v>
      </c>
      <c r="L204" s="17" t="str">
        <f>VLOOKUP($K204,SEARRAYFPGAv2!$A$1:$B$156,2)</f>
        <v>P8</v>
      </c>
    </row>
    <row r="205" spans="1:12" x14ac:dyDescent="0.3">
      <c r="A205" s="16" t="s">
        <v>356</v>
      </c>
      <c r="B205" s="16">
        <v>9</v>
      </c>
      <c r="C205" s="16">
        <v>35</v>
      </c>
      <c r="D205" s="16" t="s">
        <v>6</v>
      </c>
      <c r="E205" s="16" t="s">
        <v>17</v>
      </c>
      <c r="F205" s="16">
        <v>35</v>
      </c>
      <c r="G205" s="16" t="s">
        <v>69</v>
      </c>
      <c r="H205" s="16" t="s">
        <v>350</v>
      </c>
      <c r="I205" s="16">
        <v>5</v>
      </c>
      <c r="J205" s="16" t="s">
        <v>270</v>
      </c>
      <c r="K205" s="16">
        <v>107</v>
      </c>
      <c r="L205" s="16" t="str">
        <f>VLOOKUP($K205,SEARRAYFPGAv2!$A$1:$B$156,2)</f>
        <v>T1</v>
      </c>
    </row>
    <row r="206" spans="1:12" x14ac:dyDescent="0.3">
      <c r="A206" s="16" t="s">
        <v>356</v>
      </c>
      <c r="B206" s="16">
        <v>10</v>
      </c>
      <c r="C206" s="16">
        <v>33</v>
      </c>
      <c r="D206" s="16" t="s">
        <v>6</v>
      </c>
      <c r="E206" s="16" t="s">
        <v>17</v>
      </c>
      <c r="F206" s="16">
        <v>33</v>
      </c>
      <c r="G206" s="16" t="s">
        <v>77</v>
      </c>
      <c r="H206" s="16" t="s">
        <v>350</v>
      </c>
      <c r="I206" s="16">
        <v>4</v>
      </c>
      <c r="J206" s="16" t="s">
        <v>271</v>
      </c>
      <c r="K206" s="16">
        <v>113</v>
      </c>
      <c r="L206" s="16" t="str">
        <f>VLOOKUP($K206,SEARRAYFPGAv2!$A$1:$B$156,2)</f>
        <v>R1</v>
      </c>
    </row>
    <row r="207" spans="1:12" x14ac:dyDescent="0.3">
      <c r="A207" s="16" t="s">
        <v>356</v>
      </c>
      <c r="B207" s="16">
        <v>11</v>
      </c>
      <c r="C207" s="16">
        <v>36</v>
      </c>
      <c r="D207" s="16" t="s">
        <v>6</v>
      </c>
      <c r="E207" s="16" t="s">
        <v>17</v>
      </c>
      <c r="F207" s="16">
        <v>36</v>
      </c>
      <c r="G207" s="16" t="s">
        <v>53</v>
      </c>
      <c r="H207" s="16" t="s">
        <v>348</v>
      </c>
      <c r="I207" s="16">
        <v>2</v>
      </c>
      <c r="J207" s="16" t="s">
        <v>272</v>
      </c>
      <c r="K207" s="16">
        <v>108</v>
      </c>
      <c r="L207" s="16" t="str">
        <f>VLOOKUP($K207,SEARRAYFPGAv2!$A$1:$B$156,2)</f>
        <v>T2</v>
      </c>
    </row>
    <row r="208" spans="1:12" x14ac:dyDescent="0.3">
      <c r="A208" s="16" t="s">
        <v>356</v>
      </c>
      <c r="B208" s="16">
        <v>12</v>
      </c>
      <c r="C208" s="16">
        <v>34</v>
      </c>
      <c r="D208" s="16" t="s">
        <v>6</v>
      </c>
      <c r="E208" s="16" t="s">
        <v>17</v>
      </c>
      <c r="F208" s="16">
        <v>34</v>
      </c>
      <c r="G208" s="16" t="s">
        <v>61</v>
      </c>
      <c r="H208" s="16" t="s">
        <v>348</v>
      </c>
      <c r="I208" s="16">
        <v>3</v>
      </c>
      <c r="J208" s="16" t="s">
        <v>273</v>
      </c>
      <c r="K208" s="16">
        <v>114</v>
      </c>
      <c r="L208" s="16" t="str">
        <f>VLOOKUP($K208,SEARRAYFPGAv2!$A$1:$B$156,2)</f>
        <v>R3</v>
      </c>
    </row>
    <row r="209" spans="1:12" x14ac:dyDescent="0.3">
      <c r="A209" s="17" t="s">
        <v>356</v>
      </c>
      <c r="B209" s="17">
        <v>13</v>
      </c>
      <c r="C209" s="17">
        <v>33</v>
      </c>
      <c r="D209" s="17" t="s">
        <v>7</v>
      </c>
      <c r="E209" s="17" t="s">
        <v>18</v>
      </c>
      <c r="F209" s="17">
        <v>33</v>
      </c>
      <c r="G209" s="17" t="s">
        <v>77</v>
      </c>
      <c r="H209" s="17" t="s">
        <v>350</v>
      </c>
      <c r="I209" s="17">
        <v>4</v>
      </c>
      <c r="J209" s="17" t="s">
        <v>274</v>
      </c>
      <c r="K209" s="17">
        <v>109</v>
      </c>
      <c r="L209" s="17" t="str">
        <f>VLOOKUP($K209,SEARRAYFPGAv2!$A$1:$B$156,2)</f>
        <v>Y3</v>
      </c>
    </row>
    <row r="210" spans="1:12" x14ac:dyDescent="0.3">
      <c r="A210" s="17" t="s">
        <v>356</v>
      </c>
      <c r="B210" s="17">
        <v>14</v>
      </c>
      <c r="C210" s="17">
        <v>35</v>
      </c>
      <c r="D210" s="17" t="s">
        <v>7</v>
      </c>
      <c r="E210" s="17" t="s">
        <v>18</v>
      </c>
      <c r="F210" s="17">
        <v>35</v>
      </c>
      <c r="G210" s="17" t="s">
        <v>69</v>
      </c>
      <c r="H210" s="17" t="s">
        <v>350</v>
      </c>
      <c r="I210" s="17">
        <v>5</v>
      </c>
      <c r="J210" s="17" t="s">
        <v>275</v>
      </c>
      <c r="K210" s="17">
        <v>103</v>
      </c>
      <c r="L210" s="17" t="str">
        <f>VLOOKUP($K210,SEARRAYFPGAv2!$A$1:$B$156,2)</f>
        <v>W4</v>
      </c>
    </row>
    <row r="211" spans="1:12" x14ac:dyDescent="0.3">
      <c r="A211" s="17" t="s">
        <v>356</v>
      </c>
      <c r="B211" s="17">
        <v>15</v>
      </c>
      <c r="C211" s="17">
        <v>34</v>
      </c>
      <c r="D211" s="17" t="s">
        <v>7</v>
      </c>
      <c r="E211" s="17" t="s">
        <v>18</v>
      </c>
      <c r="F211" s="17">
        <v>34</v>
      </c>
      <c r="G211" s="17" t="s">
        <v>61</v>
      </c>
      <c r="H211" s="17" t="s">
        <v>348</v>
      </c>
      <c r="I211" s="17">
        <v>3</v>
      </c>
      <c r="J211" s="17" t="s">
        <v>276</v>
      </c>
      <c r="K211" s="17">
        <v>110</v>
      </c>
      <c r="L211" s="17" t="str">
        <f>VLOOKUP($K211,SEARRAYFPGAv2!$A$1:$B$156,2)</f>
        <v>W3</v>
      </c>
    </row>
    <row r="212" spans="1:12" x14ac:dyDescent="0.3">
      <c r="A212" s="17" t="s">
        <v>356</v>
      </c>
      <c r="B212" s="17">
        <v>16</v>
      </c>
      <c r="C212" s="17">
        <v>36</v>
      </c>
      <c r="D212" s="17" t="s">
        <v>7</v>
      </c>
      <c r="E212" s="17" t="s">
        <v>18</v>
      </c>
      <c r="F212" s="17">
        <v>36</v>
      </c>
      <c r="G212" s="17" t="s">
        <v>53</v>
      </c>
      <c r="H212" s="17" t="s">
        <v>348</v>
      </c>
      <c r="I212" s="17">
        <v>2</v>
      </c>
      <c r="J212" s="17" t="s">
        <v>277</v>
      </c>
      <c r="K212" s="17">
        <v>104</v>
      </c>
      <c r="L212" s="17" t="str">
        <f>VLOOKUP($K212,SEARRAYFPGAv2!$A$1:$B$156,2)</f>
        <v>T6</v>
      </c>
    </row>
    <row r="213" spans="1:12" x14ac:dyDescent="0.3">
      <c r="A213" s="16" t="s">
        <v>356</v>
      </c>
      <c r="B213" s="16">
        <v>17</v>
      </c>
      <c r="C213" s="16">
        <v>31</v>
      </c>
      <c r="D213" s="16" t="s">
        <v>6</v>
      </c>
      <c r="E213" s="16" t="s">
        <v>17</v>
      </c>
      <c r="F213" s="16">
        <v>31</v>
      </c>
      <c r="G213" s="16" t="s">
        <v>83</v>
      </c>
      <c r="H213" s="16" t="s">
        <v>350</v>
      </c>
      <c r="I213" s="16">
        <v>3</v>
      </c>
      <c r="J213" s="16" t="s">
        <v>278</v>
      </c>
      <c r="K213" s="16">
        <v>119</v>
      </c>
      <c r="L213" s="16" t="str">
        <f>VLOOKUP($K213,SEARRAYFPGAv2!$A$1:$B$156,2)</f>
        <v>P1</v>
      </c>
    </row>
    <row r="214" spans="1:12" x14ac:dyDescent="0.3">
      <c r="A214" s="16" t="s">
        <v>356</v>
      </c>
      <c r="B214" s="16">
        <v>18</v>
      </c>
      <c r="C214" s="16">
        <v>29</v>
      </c>
      <c r="D214" s="16" t="s">
        <v>6</v>
      </c>
      <c r="E214" s="16" t="s">
        <v>17</v>
      </c>
      <c r="F214" s="16">
        <v>29</v>
      </c>
      <c r="G214" s="16" t="s">
        <v>78</v>
      </c>
      <c r="H214" s="16" t="s">
        <v>350</v>
      </c>
      <c r="I214" s="16">
        <v>2</v>
      </c>
      <c r="J214" s="16" t="s">
        <v>279</v>
      </c>
      <c r="K214" s="16">
        <v>125</v>
      </c>
      <c r="L214" s="16" t="str">
        <f>VLOOKUP($K214,SEARRAYFPGAv2!$A$1:$B$156,2)</f>
        <v>N1</v>
      </c>
    </row>
    <row r="215" spans="1:12" x14ac:dyDescent="0.3">
      <c r="A215" s="16" t="s">
        <v>356</v>
      </c>
      <c r="B215" s="16">
        <v>19</v>
      </c>
      <c r="C215" s="16">
        <v>32</v>
      </c>
      <c r="D215" s="16" t="s">
        <v>6</v>
      </c>
      <c r="E215" s="16" t="s">
        <v>17</v>
      </c>
      <c r="F215" s="16">
        <v>32</v>
      </c>
      <c r="G215" s="16" t="s">
        <v>54</v>
      </c>
      <c r="H215" s="16" t="s">
        <v>348</v>
      </c>
      <c r="I215" s="16">
        <v>4</v>
      </c>
      <c r="J215" s="16" t="s">
        <v>280</v>
      </c>
      <c r="K215" s="16">
        <v>120</v>
      </c>
      <c r="L215" s="16" t="str">
        <f>VLOOKUP($K215,SEARRAYFPGAv2!$A$1:$B$156,2)</f>
        <v>P2</v>
      </c>
    </row>
    <row r="216" spans="1:12" x14ac:dyDescent="0.3">
      <c r="A216" s="16" t="s">
        <v>356</v>
      </c>
      <c r="B216" s="16">
        <v>20</v>
      </c>
      <c r="C216" s="16">
        <v>30</v>
      </c>
      <c r="D216" s="16" t="s">
        <v>6</v>
      </c>
      <c r="E216" s="16" t="s">
        <v>17</v>
      </c>
      <c r="F216" s="16">
        <v>30</v>
      </c>
      <c r="G216" s="16" t="s">
        <v>62</v>
      </c>
      <c r="H216" s="16" t="s">
        <v>348</v>
      </c>
      <c r="I216" s="16">
        <v>5</v>
      </c>
      <c r="J216" s="16" t="s">
        <v>281</v>
      </c>
      <c r="K216" s="16">
        <v>126</v>
      </c>
      <c r="L216" s="16" t="str">
        <f>VLOOKUP($K216,SEARRAYFPGAv2!$A$1:$B$156,2)</f>
        <v>N3</v>
      </c>
    </row>
    <row r="217" spans="1:12" x14ac:dyDescent="0.3">
      <c r="A217" s="17" t="s">
        <v>356</v>
      </c>
      <c r="B217" s="17">
        <v>21</v>
      </c>
      <c r="C217" s="17">
        <v>29</v>
      </c>
      <c r="D217" s="17" t="s">
        <v>7</v>
      </c>
      <c r="E217" s="17" t="s">
        <v>18</v>
      </c>
      <c r="F217" s="17">
        <v>29</v>
      </c>
      <c r="G217" s="17" t="s">
        <v>78</v>
      </c>
      <c r="H217" s="17" t="s">
        <v>350</v>
      </c>
      <c r="I217" s="17">
        <v>2</v>
      </c>
      <c r="J217" s="17" t="s">
        <v>282</v>
      </c>
      <c r="K217" s="17">
        <v>121</v>
      </c>
      <c r="L217" s="17" t="str">
        <f>VLOOKUP($K217,SEARRAYFPGAv2!$A$1:$B$156,2)</f>
        <v>W1</v>
      </c>
    </row>
    <row r="218" spans="1:12" x14ac:dyDescent="0.3">
      <c r="A218" s="17" t="s">
        <v>356</v>
      </c>
      <c r="B218" s="17">
        <v>22</v>
      </c>
      <c r="C218" s="17">
        <v>31</v>
      </c>
      <c r="D218" s="17" t="s">
        <v>7</v>
      </c>
      <c r="E218" s="17" t="s">
        <v>18</v>
      </c>
      <c r="F218" s="17">
        <v>31</v>
      </c>
      <c r="G218" s="17" t="s">
        <v>83</v>
      </c>
      <c r="H218" s="17" t="s">
        <v>350</v>
      </c>
      <c r="I218" s="17">
        <v>3</v>
      </c>
      <c r="J218" s="17" t="s">
        <v>283</v>
      </c>
      <c r="K218" s="17">
        <v>115</v>
      </c>
      <c r="L218" s="17" t="str">
        <f>VLOOKUP($K218,SEARRAYFPGAv2!$A$1:$B$156,2)</f>
        <v>AA1</v>
      </c>
    </row>
    <row r="219" spans="1:12" x14ac:dyDescent="0.3">
      <c r="A219" s="17" t="s">
        <v>356</v>
      </c>
      <c r="B219" s="17">
        <v>23</v>
      </c>
      <c r="C219" s="17">
        <v>30</v>
      </c>
      <c r="D219" s="17" t="s">
        <v>7</v>
      </c>
      <c r="E219" s="17" t="s">
        <v>18</v>
      </c>
      <c r="F219" s="17">
        <v>30</v>
      </c>
      <c r="G219" s="17" t="s">
        <v>62</v>
      </c>
      <c r="H219" s="17" t="s">
        <v>348</v>
      </c>
      <c r="I219" s="17">
        <v>5</v>
      </c>
      <c r="J219" s="17" t="s">
        <v>284</v>
      </c>
      <c r="K219" s="17">
        <v>122</v>
      </c>
      <c r="L219" s="17" t="str">
        <f>VLOOKUP($K219,SEARRAYFPGAv2!$A$1:$B$156,2)</f>
        <v>Y1</v>
      </c>
    </row>
    <row r="220" spans="1:12" x14ac:dyDescent="0.3">
      <c r="A220" s="17" t="s">
        <v>356</v>
      </c>
      <c r="B220" s="17">
        <v>24</v>
      </c>
      <c r="C220" s="17">
        <v>32</v>
      </c>
      <c r="D220" s="17" t="s">
        <v>7</v>
      </c>
      <c r="E220" s="17" t="s">
        <v>18</v>
      </c>
      <c r="F220" s="17">
        <v>32</v>
      </c>
      <c r="G220" s="17" t="s">
        <v>54</v>
      </c>
      <c r="H220" s="17" t="s">
        <v>348</v>
      </c>
      <c r="I220" s="17">
        <v>4</v>
      </c>
      <c r="J220" s="17" t="s">
        <v>285</v>
      </c>
      <c r="K220" s="17">
        <v>116</v>
      </c>
      <c r="L220" s="17" t="str">
        <f>VLOOKUP($K220,SEARRAYFPGAv2!$A$1:$B$156,2)</f>
        <v>AA2</v>
      </c>
    </row>
    <row r="221" spans="1:12" x14ac:dyDescent="0.3">
      <c r="A221" s="16" t="s">
        <v>356</v>
      </c>
      <c r="B221" s="16">
        <v>25</v>
      </c>
      <c r="C221" s="16">
        <v>27</v>
      </c>
      <c r="D221" s="16" t="s">
        <v>6</v>
      </c>
      <c r="E221" s="16" t="s">
        <v>17</v>
      </c>
      <c r="F221" s="16">
        <v>27</v>
      </c>
      <c r="G221" s="16" t="s">
        <v>70</v>
      </c>
      <c r="H221" s="16" t="s">
        <v>350</v>
      </c>
      <c r="I221" s="16">
        <v>1</v>
      </c>
      <c r="J221" s="16" t="s">
        <v>286</v>
      </c>
      <c r="K221" s="16">
        <v>131</v>
      </c>
      <c r="L221" s="16" t="str">
        <f>VLOOKUP($K221,SEARRAYFPGAv2!$A$1:$B$156,2)</f>
        <v>M1</v>
      </c>
    </row>
    <row r="222" spans="1:12" x14ac:dyDescent="0.3">
      <c r="A222" s="16" t="s">
        <v>356</v>
      </c>
      <c r="B222" s="16">
        <v>26</v>
      </c>
      <c r="C222" s="16">
        <v>25</v>
      </c>
      <c r="D222" s="16" t="s">
        <v>6</v>
      </c>
      <c r="E222" s="16" t="s">
        <v>17</v>
      </c>
      <c r="F222" s="16">
        <v>25</v>
      </c>
      <c r="G222" s="16" t="s">
        <v>71</v>
      </c>
      <c r="H222" s="16" t="s">
        <v>350</v>
      </c>
      <c r="I222" s="16">
        <v>0</v>
      </c>
      <c r="J222" s="16" t="s">
        <v>287</v>
      </c>
      <c r="K222" s="16">
        <v>137</v>
      </c>
      <c r="L222" s="16" t="str">
        <f>VLOOKUP($K222,SEARRAYFPGAv2!$A$1:$B$156,2)</f>
        <v>L1</v>
      </c>
    </row>
    <row r="223" spans="1:12" x14ac:dyDescent="0.3">
      <c r="A223" s="16" t="s">
        <v>356</v>
      </c>
      <c r="B223" s="16">
        <v>27</v>
      </c>
      <c r="C223" s="16">
        <v>26</v>
      </c>
      <c r="D223" s="16" t="s">
        <v>6</v>
      </c>
      <c r="E223" s="16" t="s">
        <v>17</v>
      </c>
      <c r="F223" s="16">
        <v>26</v>
      </c>
      <c r="G223" s="16" t="s">
        <v>84</v>
      </c>
      <c r="H223" s="16" t="s">
        <v>348</v>
      </c>
      <c r="I223" s="16">
        <v>7</v>
      </c>
      <c r="J223" s="16" t="s">
        <v>288</v>
      </c>
      <c r="K223" s="16">
        <v>138</v>
      </c>
      <c r="L223" s="16" t="str">
        <f>VLOOKUP($K223,SEARRAYFPGAv2!$A$1:$B$156,2)</f>
        <v>L3</v>
      </c>
    </row>
    <row r="224" spans="1:12" x14ac:dyDescent="0.3">
      <c r="A224" s="16" t="s">
        <v>356</v>
      </c>
      <c r="B224" s="16">
        <v>28</v>
      </c>
      <c r="C224" s="16">
        <v>28</v>
      </c>
      <c r="D224" s="16" t="s">
        <v>6</v>
      </c>
      <c r="E224" s="16" t="s">
        <v>17</v>
      </c>
      <c r="F224" s="16">
        <v>28</v>
      </c>
      <c r="G224" s="16" t="s">
        <v>55</v>
      </c>
      <c r="H224" s="16" t="s">
        <v>348</v>
      </c>
      <c r="I224" s="16">
        <v>6</v>
      </c>
      <c r="J224" s="16" t="s">
        <v>289</v>
      </c>
      <c r="K224" s="16">
        <v>132</v>
      </c>
      <c r="L224" s="16" t="str">
        <f>VLOOKUP($K224,SEARRAYFPGAv2!$A$1:$B$156,2)</f>
        <v>M2</v>
      </c>
    </row>
    <row r="225" spans="1:12" x14ac:dyDescent="0.3">
      <c r="A225" s="17" t="s">
        <v>356</v>
      </c>
      <c r="B225" s="17">
        <v>29</v>
      </c>
      <c r="C225" s="17">
        <v>27</v>
      </c>
      <c r="D225" s="17" t="s">
        <v>7</v>
      </c>
      <c r="E225" s="17" t="s">
        <v>18</v>
      </c>
      <c r="F225" s="17">
        <v>27</v>
      </c>
      <c r="G225" s="17" t="s">
        <v>70</v>
      </c>
      <c r="H225" s="17" t="s">
        <v>350</v>
      </c>
      <c r="I225" s="17">
        <v>1</v>
      </c>
      <c r="J225" s="17" t="s">
        <v>290</v>
      </c>
      <c r="K225" s="17">
        <v>127</v>
      </c>
      <c r="L225" s="17" t="str">
        <f>VLOOKUP($K225,SEARRAYFPGAv2!$A$1:$B$156,2)</f>
        <v>U4</v>
      </c>
    </row>
    <row r="226" spans="1:12" x14ac:dyDescent="0.3">
      <c r="A226" s="17" t="s">
        <v>356</v>
      </c>
      <c r="B226" s="17">
        <v>30</v>
      </c>
      <c r="C226" s="17">
        <v>25</v>
      </c>
      <c r="D226" s="17" t="s">
        <v>7</v>
      </c>
      <c r="E226" s="17" t="s">
        <v>18</v>
      </c>
      <c r="F226" s="17">
        <v>25</v>
      </c>
      <c r="G226" s="17" t="s">
        <v>71</v>
      </c>
      <c r="H226" s="17" t="s">
        <v>350</v>
      </c>
      <c r="I226" s="17">
        <v>0</v>
      </c>
      <c r="J226" s="17" t="s">
        <v>291</v>
      </c>
      <c r="K226" s="17">
        <v>133</v>
      </c>
      <c r="L226" s="17" t="str">
        <f>VLOOKUP($K226,SEARRAYFPGAv2!$A$1:$B$156,2)</f>
        <v>T5</v>
      </c>
    </row>
    <row r="227" spans="1:12" x14ac:dyDescent="0.3">
      <c r="A227" s="17" t="s">
        <v>356</v>
      </c>
      <c r="B227" s="17">
        <v>31</v>
      </c>
      <c r="C227" s="17">
        <v>26</v>
      </c>
      <c r="D227" s="17" t="s">
        <v>7</v>
      </c>
      <c r="E227" s="17" t="s">
        <v>18</v>
      </c>
      <c r="F227" s="17">
        <v>26</v>
      </c>
      <c r="G227" s="17" t="s">
        <v>63</v>
      </c>
      <c r="H227" s="17" t="s">
        <v>348</v>
      </c>
      <c r="I227" s="17">
        <v>7</v>
      </c>
      <c r="J227" s="17" t="s">
        <v>292</v>
      </c>
      <c r="K227" s="17">
        <v>134</v>
      </c>
      <c r="L227" s="17" t="str">
        <f>VLOOKUP($K227,SEARRAYFPGAv2!$A$1:$B$156,2)</f>
        <v>T4</v>
      </c>
    </row>
    <row r="228" spans="1:12" x14ac:dyDescent="0.3">
      <c r="A228" s="17" t="s">
        <v>356</v>
      </c>
      <c r="B228" s="17">
        <v>32</v>
      </c>
      <c r="C228" s="17">
        <v>28</v>
      </c>
      <c r="D228" s="17" t="s">
        <v>7</v>
      </c>
      <c r="E228" s="17" t="s">
        <v>18</v>
      </c>
      <c r="F228" s="17">
        <v>28</v>
      </c>
      <c r="G228" s="17" t="s">
        <v>55</v>
      </c>
      <c r="H228" s="17" t="s">
        <v>348</v>
      </c>
      <c r="I228" s="17">
        <v>6</v>
      </c>
      <c r="J228" s="17" t="s">
        <v>293</v>
      </c>
      <c r="K228" s="17">
        <v>128</v>
      </c>
      <c r="L228" s="17" t="str">
        <f>VLOOKUP($K228,SEARRAYFPGAv2!$A$1:$B$156,2)</f>
        <v>V5</v>
      </c>
    </row>
    <row r="229" spans="1:12" x14ac:dyDescent="0.3">
      <c r="A229" s="16" t="s">
        <v>356</v>
      </c>
      <c r="B229" s="16">
        <v>33</v>
      </c>
      <c r="C229" s="16">
        <v>13</v>
      </c>
      <c r="D229" s="16" t="s">
        <v>6</v>
      </c>
      <c r="E229" s="16" t="s">
        <v>17</v>
      </c>
      <c r="F229" s="16">
        <v>13</v>
      </c>
      <c r="G229" s="16" t="s">
        <v>72</v>
      </c>
      <c r="H229" s="16" t="s">
        <v>351</v>
      </c>
      <c r="I229" s="16">
        <v>6</v>
      </c>
      <c r="J229" s="16" t="s">
        <v>294</v>
      </c>
      <c r="K229" s="16">
        <v>149</v>
      </c>
      <c r="L229" s="16" t="str">
        <f>VLOOKUP($K229,SEARRAYFPGAv2!$A$1:$B$156,2)</f>
        <v>J1</v>
      </c>
    </row>
    <row r="230" spans="1:12" x14ac:dyDescent="0.3">
      <c r="A230" s="16" t="s">
        <v>356</v>
      </c>
      <c r="B230" s="16">
        <v>34</v>
      </c>
      <c r="C230" s="16">
        <v>15</v>
      </c>
      <c r="D230" s="16" t="s">
        <v>6</v>
      </c>
      <c r="E230" s="16" t="s">
        <v>17</v>
      </c>
      <c r="F230" s="16">
        <v>15</v>
      </c>
      <c r="G230" s="16" t="s">
        <v>79</v>
      </c>
      <c r="H230" s="16" t="s">
        <v>351</v>
      </c>
      <c r="I230" s="16">
        <v>7</v>
      </c>
      <c r="J230" s="16" t="s">
        <v>295</v>
      </c>
      <c r="K230" s="16">
        <v>143</v>
      </c>
      <c r="L230" s="16" t="str">
        <f>VLOOKUP($K230,SEARRAYFPGAv2!$A$1:$B$156,2)</f>
        <v>K1</v>
      </c>
    </row>
    <row r="231" spans="1:12" x14ac:dyDescent="0.3">
      <c r="A231" s="16" t="s">
        <v>356</v>
      </c>
      <c r="B231" s="16">
        <v>35</v>
      </c>
      <c r="C231" s="16">
        <v>14</v>
      </c>
      <c r="D231" s="16" t="s">
        <v>6</v>
      </c>
      <c r="E231" s="16" t="s">
        <v>17</v>
      </c>
      <c r="F231" s="16">
        <v>14</v>
      </c>
      <c r="G231" s="16" t="s">
        <v>56</v>
      </c>
      <c r="H231" s="16" t="s">
        <v>349</v>
      </c>
      <c r="I231" s="16">
        <v>1</v>
      </c>
      <c r="J231" s="16" t="s">
        <v>296</v>
      </c>
      <c r="K231" s="16">
        <v>150</v>
      </c>
      <c r="L231" s="16" t="str">
        <f>VLOOKUP($K231,SEARRAYFPGAv2!$A$1:$B$156,2)</f>
        <v>J3</v>
      </c>
    </row>
    <row r="232" spans="1:12" x14ac:dyDescent="0.3">
      <c r="A232" s="16" t="s">
        <v>356</v>
      </c>
      <c r="B232" s="16">
        <v>36</v>
      </c>
      <c r="C232" s="16">
        <v>16</v>
      </c>
      <c r="D232" s="16" t="s">
        <v>6</v>
      </c>
      <c r="E232" s="16" t="s">
        <v>17</v>
      </c>
      <c r="F232" s="16">
        <v>16</v>
      </c>
      <c r="G232" s="16" t="s">
        <v>64</v>
      </c>
      <c r="H232" s="16" t="s">
        <v>349</v>
      </c>
      <c r="I232" s="16">
        <v>0</v>
      </c>
      <c r="J232" s="16" t="s">
        <v>297</v>
      </c>
      <c r="K232" s="16">
        <v>144</v>
      </c>
      <c r="L232" s="16" t="str">
        <f>VLOOKUP($K232,SEARRAYFPGAv2!$A$1:$B$156,2)</f>
        <v>K2</v>
      </c>
    </row>
    <row r="233" spans="1:12" x14ac:dyDescent="0.3">
      <c r="A233" s="17" t="s">
        <v>356</v>
      </c>
      <c r="B233" s="17">
        <v>37</v>
      </c>
      <c r="C233" s="17">
        <v>15</v>
      </c>
      <c r="D233" s="17" t="s">
        <v>7</v>
      </c>
      <c r="E233" s="17" t="s">
        <v>18</v>
      </c>
      <c r="F233" s="17">
        <v>15</v>
      </c>
      <c r="G233" s="17" t="s">
        <v>79</v>
      </c>
      <c r="H233" s="17" t="s">
        <v>351</v>
      </c>
      <c r="I233" s="17">
        <v>7</v>
      </c>
      <c r="J233" s="17" t="s">
        <v>298</v>
      </c>
      <c r="K233" s="17">
        <v>139</v>
      </c>
      <c r="L233" s="17" t="str">
        <f>VLOOKUP($K233,SEARRAYFPGAv2!$A$1:$B$156,2)</f>
        <v>P4</v>
      </c>
    </row>
    <row r="234" spans="1:12" x14ac:dyDescent="0.3">
      <c r="A234" s="17" t="s">
        <v>356</v>
      </c>
      <c r="B234" s="17">
        <v>38</v>
      </c>
      <c r="C234" s="17">
        <v>13</v>
      </c>
      <c r="D234" s="17" t="s">
        <v>7</v>
      </c>
      <c r="E234" s="17" t="s">
        <v>18</v>
      </c>
      <c r="F234" s="17">
        <v>13</v>
      </c>
      <c r="G234" s="17" t="s">
        <v>72</v>
      </c>
      <c r="H234" s="17" t="s">
        <v>351</v>
      </c>
      <c r="I234" s="17">
        <v>6</v>
      </c>
      <c r="J234" s="17" t="s">
        <v>299</v>
      </c>
      <c r="K234" s="17">
        <v>145</v>
      </c>
      <c r="L234" s="17" t="str">
        <f>VLOOKUP($K234,SEARRAYFPGAv2!$A$1:$B$156,2)</f>
        <v>N4</v>
      </c>
    </row>
    <row r="235" spans="1:12" x14ac:dyDescent="0.3">
      <c r="A235" s="17" t="s">
        <v>356</v>
      </c>
      <c r="B235" s="17">
        <v>39</v>
      </c>
      <c r="C235" s="17">
        <v>16</v>
      </c>
      <c r="D235" s="17" t="s">
        <v>7</v>
      </c>
      <c r="E235" s="17" t="s">
        <v>18</v>
      </c>
      <c r="F235" s="17">
        <v>16</v>
      </c>
      <c r="G235" s="17" t="s">
        <v>64</v>
      </c>
      <c r="H235" s="17" t="s">
        <v>349</v>
      </c>
      <c r="I235" s="17">
        <v>0</v>
      </c>
      <c r="J235" s="17" t="s">
        <v>300</v>
      </c>
      <c r="K235" s="17">
        <v>140</v>
      </c>
      <c r="L235" s="17" t="str">
        <f>VLOOKUP($K235,SEARRAYFPGAv2!$A$1:$B$156,2)</f>
        <v>R4</v>
      </c>
    </row>
    <row r="236" spans="1:12" x14ac:dyDescent="0.3">
      <c r="A236" s="17" t="s">
        <v>356</v>
      </c>
      <c r="B236" s="17">
        <v>40</v>
      </c>
      <c r="C236" s="17">
        <v>14</v>
      </c>
      <c r="D236" s="17" t="s">
        <v>7</v>
      </c>
      <c r="E236" s="17" t="s">
        <v>18</v>
      </c>
      <c r="F236" s="17">
        <v>14</v>
      </c>
      <c r="G236" s="17" t="s">
        <v>56</v>
      </c>
      <c r="H236" s="17" t="s">
        <v>349</v>
      </c>
      <c r="I236" s="17">
        <v>1</v>
      </c>
      <c r="J236" s="17" t="s">
        <v>301</v>
      </c>
      <c r="K236" s="17">
        <v>146</v>
      </c>
      <c r="L236" s="17" t="str">
        <f>VLOOKUP($K236,SEARRAYFPGAv2!$A$1:$B$156,2)</f>
        <v>P5</v>
      </c>
    </row>
    <row r="237" spans="1:12" x14ac:dyDescent="0.3">
      <c r="A237" s="16" t="s">
        <v>356</v>
      </c>
      <c r="B237" s="16">
        <v>41</v>
      </c>
      <c r="C237" s="16">
        <v>9</v>
      </c>
      <c r="D237" s="16" t="s">
        <v>6</v>
      </c>
      <c r="E237" s="16" t="s">
        <v>17</v>
      </c>
      <c r="F237" s="16">
        <v>9</v>
      </c>
      <c r="G237" s="16" t="s">
        <v>73</v>
      </c>
      <c r="H237" s="16" t="s">
        <v>351</v>
      </c>
      <c r="I237" s="16">
        <v>4</v>
      </c>
      <c r="J237" s="16" t="s">
        <v>302</v>
      </c>
      <c r="K237" s="16">
        <v>161</v>
      </c>
      <c r="L237" s="16" t="str">
        <f>VLOOKUP($K237,SEARRAYFPGAv2!$A$1:$B$156,2)</f>
        <v>G1</v>
      </c>
    </row>
    <row r="238" spans="1:12" x14ac:dyDescent="0.3">
      <c r="A238" s="16" t="s">
        <v>356</v>
      </c>
      <c r="B238" s="16">
        <v>42</v>
      </c>
      <c r="C238" s="16">
        <v>11</v>
      </c>
      <c r="D238" s="16" t="s">
        <v>6</v>
      </c>
      <c r="E238" s="16" t="s">
        <v>17</v>
      </c>
      <c r="F238" s="16">
        <v>11</v>
      </c>
      <c r="G238" s="16" t="s">
        <v>80</v>
      </c>
      <c r="H238" s="16" t="s">
        <v>351</v>
      </c>
      <c r="I238" s="16">
        <v>5</v>
      </c>
      <c r="J238" s="16" t="s">
        <v>303</v>
      </c>
      <c r="K238" s="16">
        <v>155</v>
      </c>
      <c r="L238" s="16" t="str">
        <f>VLOOKUP($K238,SEARRAYFPGAv2!$A$1:$B$156,2)</f>
        <v>H1</v>
      </c>
    </row>
    <row r="239" spans="1:12" x14ac:dyDescent="0.3">
      <c r="A239" s="16" t="s">
        <v>356</v>
      </c>
      <c r="B239" s="16">
        <v>43</v>
      </c>
      <c r="C239" s="16">
        <v>10</v>
      </c>
      <c r="D239" s="16" t="s">
        <v>6</v>
      </c>
      <c r="E239" s="16" t="s">
        <v>17</v>
      </c>
      <c r="F239" s="16">
        <v>10</v>
      </c>
      <c r="G239" s="16" t="s">
        <v>57</v>
      </c>
      <c r="H239" s="16" t="s">
        <v>349</v>
      </c>
      <c r="I239" s="16">
        <v>3</v>
      </c>
      <c r="J239" s="16" t="s">
        <v>304</v>
      </c>
      <c r="K239" s="16">
        <v>162</v>
      </c>
      <c r="L239" s="16" t="str">
        <f>VLOOKUP($K239,SEARRAYFPGAv2!$A$1:$B$156,2)</f>
        <v>G3</v>
      </c>
    </row>
    <row r="240" spans="1:12" x14ac:dyDescent="0.3">
      <c r="A240" s="16" t="s">
        <v>356</v>
      </c>
      <c r="B240" s="16">
        <v>44</v>
      </c>
      <c r="C240" s="16">
        <v>12</v>
      </c>
      <c r="D240" s="16" t="s">
        <v>6</v>
      </c>
      <c r="E240" s="16" t="s">
        <v>17</v>
      </c>
      <c r="F240" s="16">
        <v>12</v>
      </c>
      <c r="G240" s="16" t="s">
        <v>65</v>
      </c>
      <c r="H240" s="16" t="s">
        <v>349</v>
      </c>
      <c r="I240" s="16">
        <v>2</v>
      </c>
      <c r="J240" s="16" t="s">
        <v>305</v>
      </c>
      <c r="K240" s="16">
        <v>156</v>
      </c>
      <c r="L240" s="16" t="str">
        <f>VLOOKUP($K240,SEARRAYFPGAv2!$A$1:$B$156,2)</f>
        <v>H2</v>
      </c>
    </row>
    <row r="241" spans="1:12" x14ac:dyDescent="0.3">
      <c r="A241" s="17" t="s">
        <v>356</v>
      </c>
      <c r="B241" s="17">
        <v>45</v>
      </c>
      <c r="C241" s="17">
        <v>11</v>
      </c>
      <c r="D241" s="17" t="s">
        <v>7</v>
      </c>
      <c r="E241" s="17" t="s">
        <v>18</v>
      </c>
      <c r="F241" s="17">
        <v>11</v>
      </c>
      <c r="G241" s="17" t="s">
        <v>80</v>
      </c>
      <c r="H241" s="17" t="s">
        <v>351</v>
      </c>
      <c r="I241" s="17">
        <v>5</v>
      </c>
      <c r="J241" s="17" t="s">
        <v>306</v>
      </c>
      <c r="K241" s="17">
        <v>151</v>
      </c>
      <c r="L241" s="17" t="str">
        <f>VLOOKUP($K241,SEARRAYFPGAv2!$A$1:$B$156,2)</f>
        <v>M5</v>
      </c>
    </row>
    <row r="242" spans="1:12" x14ac:dyDescent="0.3">
      <c r="A242" s="17" t="s">
        <v>356</v>
      </c>
      <c r="B242" s="17">
        <v>46</v>
      </c>
      <c r="C242" s="17">
        <v>9</v>
      </c>
      <c r="D242" s="17" t="s">
        <v>7</v>
      </c>
      <c r="E242" s="17" t="s">
        <v>18</v>
      </c>
      <c r="F242" s="17">
        <v>9</v>
      </c>
      <c r="G242" s="17" t="s">
        <v>73</v>
      </c>
      <c r="H242" s="17" t="s">
        <v>351</v>
      </c>
      <c r="I242" s="17">
        <v>4</v>
      </c>
      <c r="J242" s="17" t="s">
        <v>307</v>
      </c>
      <c r="K242" s="17">
        <v>157</v>
      </c>
      <c r="L242" s="17" t="str">
        <f>VLOOKUP($K242,SEARRAYFPGAv2!$A$1:$B$156,2)</f>
        <v>L4</v>
      </c>
    </row>
    <row r="243" spans="1:12" x14ac:dyDescent="0.3">
      <c r="A243" s="17" t="s">
        <v>356</v>
      </c>
      <c r="B243" s="17">
        <v>47</v>
      </c>
      <c r="C243" s="17">
        <v>12</v>
      </c>
      <c r="D243" s="17" t="s">
        <v>7</v>
      </c>
      <c r="E243" s="17" t="s">
        <v>18</v>
      </c>
      <c r="F243" s="17">
        <v>12</v>
      </c>
      <c r="G243" s="17" t="s">
        <v>65</v>
      </c>
      <c r="H243" s="17" t="s">
        <v>349</v>
      </c>
      <c r="I243" s="17">
        <v>2</v>
      </c>
      <c r="J243" s="17" t="s">
        <v>308</v>
      </c>
      <c r="K243" s="17">
        <v>152</v>
      </c>
      <c r="L243" s="17" t="str">
        <f>VLOOKUP($K243,SEARRAYFPGAv2!$A$1:$B$156,2)</f>
        <v>M4</v>
      </c>
    </row>
    <row r="244" spans="1:12" x14ac:dyDescent="0.3">
      <c r="A244" s="17" t="s">
        <v>356</v>
      </c>
      <c r="B244" s="17">
        <v>48</v>
      </c>
      <c r="C244" s="17">
        <v>10</v>
      </c>
      <c r="D244" s="17" t="s">
        <v>7</v>
      </c>
      <c r="E244" s="17" t="s">
        <v>18</v>
      </c>
      <c r="F244" s="17">
        <v>10</v>
      </c>
      <c r="G244" s="17" t="s">
        <v>57</v>
      </c>
      <c r="H244" s="17" t="s">
        <v>349</v>
      </c>
      <c r="I244" s="17">
        <v>3</v>
      </c>
      <c r="J244" s="17" t="s">
        <v>309</v>
      </c>
      <c r="K244" s="17">
        <v>158</v>
      </c>
      <c r="L244" s="17" t="str">
        <f>VLOOKUP($K244,SEARRAYFPGAv2!$A$1:$B$156,2)</f>
        <v>M6</v>
      </c>
    </row>
    <row r="245" spans="1:12" x14ac:dyDescent="0.3">
      <c r="A245" s="16" t="s">
        <v>356</v>
      </c>
      <c r="B245" s="16">
        <v>49</v>
      </c>
      <c r="C245" s="16">
        <v>5</v>
      </c>
      <c r="D245" s="16" t="s">
        <v>6</v>
      </c>
      <c r="E245" s="16" t="s">
        <v>17</v>
      </c>
      <c r="F245" s="16">
        <v>5</v>
      </c>
      <c r="G245" s="16" t="s">
        <v>74</v>
      </c>
      <c r="H245" s="16" t="s">
        <v>351</v>
      </c>
      <c r="I245" s="16">
        <v>2</v>
      </c>
      <c r="J245" s="16" t="s">
        <v>315</v>
      </c>
      <c r="K245" s="16">
        <v>173</v>
      </c>
      <c r="L245" s="16" t="str">
        <f>VLOOKUP($K245,SEARRAYFPGAv2!$A$1:$B$156,2)</f>
        <v>E1</v>
      </c>
    </row>
    <row r="246" spans="1:12" x14ac:dyDescent="0.3">
      <c r="A246" s="16" t="s">
        <v>356</v>
      </c>
      <c r="B246" s="16">
        <v>50</v>
      </c>
      <c r="C246" s="16">
        <v>7</v>
      </c>
      <c r="D246" s="16" t="s">
        <v>6</v>
      </c>
      <c r="E246" s="16" t="s">
        <v>17</v>
      </c>
      <c r="F246" s="16">
        <v>7</v>
      </c>
      <c r="G246" s="16" t="s">
        <v>81</v>
      </c>
      <c r="H246" s="16" t="s">
        <v>351</v>
      </c>
      <c r="I246" s="16">
        <v>3</v>
      </c>
      <c r="J246" s="16" t="s">
        <v>310</v>
      </c>
      <c r="K246" s="16">
        <v>167</v>
      </c>
      <c r="L246" s="16" t="str">
        <f>VLOOKUP($K246,SEARRAYFPGAv2!$A$1:$B$156,2)</f>
        <v>F1</v>
      </c>
    </row>
    <row r="247" spans="1:12" x14ac:dyDescent="0.3">
      <c r="A247" s="16" t="s">
        <v>356</v>
      </c>
      <c r="B247" s="16">
        <v>51</v>
      </c>
      <c r="C247" s="16">
        <v>6</v>
      </c>
      <c r="D247" s="16" t="s">
        <v>6</v>
      </c>
      <c r="E247" s="16" t="s">
        <v>17</v>
      </c>
      <c r="F247" s="16">
        <v>6</v>
      </c>
      <c r="G247" s="16" t="s">
        <v>58</v>
      </c>
      <c r="H247" s="16" t="s">
        <v>349</v>
      </c>
      <c r="I247" s="16">
        <v>5</v>
      </c>
      <c r="J247" s="16" t="s">
        <v>316</v>
      </c>
      <c r="K247" s="16">
        <v>174</v>
      </c>
      <c r="L247" s="16" t="str">
        <f>VLOOKUP($K247,SEARRAYFPGAv2!$A$1:$B$156,2)</f>
        <v>E3</v>
      </c>
    </row>
    <row r="248" spans="1:12" x14ac:dyDescent="0.3">
      <c r="A248" s="16" t="s">
        <v>356</v>
      </c>
      <c r="B248" s="16">
        <v>52</v>
      </c>
      <c r="C248" s="16">
        <v>8</v>
      </c>
      <c r="D248" s="16" t="s">
        <v>6</v>
      </c>
      <c r="E248" s="16" t="s">
        <v>17</v>
      </c>
      <c r="F248" s="16">
        <v>8</v>
      </c>
      <c r="G248" s="16" t="s">
        <v>66</v>
      </c>
      <c r="H248" s="16" t="s">
        <v>349</v>
      </c>
      <c r="I248" s="16">
        <v>4</v>
      </c>
      <c r="J248" s="16" t="s">
        <v>317</v>
      </c>
      <c r="K248" s="16">
        <v>168</v>
      </c>
      <c r="L248" s="16" t="str">
        <f>VLOOKUP($K248,SEARRAYFPGAv2!$A$1:$B$156,2)</f>
        <v>F2</v>
      </c>
    </row>
    <row r="249" spans="1:12" x14ac:dyDescent="0.3">
      <c r="A249" s="17" t="s">
        <v>356</v>
      </c>
      <c r="B249" s="17">
        <v>53</v>
      </c>
      <c r="C249" s="17">
        <v>7</v>
      </c>
      <c r="D249" s="17" t="s">
        <v>7</v>
      </c>
      <c r="E249" s="17" t="s">
        <v>18</v>
      </c>
      <c r="F249" s="17">
        <v>7</v>
      </c>
      <c r="G249" s="17" t="s">
        <v>81</v>
      </c>
      <c r="H249" s="17" t="s">
        <v>351</v>
      </c>
      <c r="I249" s="17">
        <v>3</v>
      </c>
      <c r="J249" s="17" t="s">
        <v>311</v>
      </c>
      <c r="K249" s="17">
        <v>163</v>
      </c>
      <c r="L249" s="17" t="str">
        <f>VLOOKUP($K249,SEARRAYFPGAv2!$A$1:$B$156,2)</f>
        <v>K5</v>
      </c>
    </row>
    <row r="250" spans="1:12" x14ac:dyDescent="0.3">
      <c r="A250" s="17" t="s">
        <v>356</v>
      </c>
      <c r="B250" s="17">
        <v>54</v>
      </c>
      <c r="C250" s="17">
        <v>5</v>
      </c>
      <c r="D250" s="17" t="s">
        <v>7</v>
      </c>
      <c r="E250" s="17" t="s">
        <v>18</v>
      </c>
      <c r="F250" s="17">
        <v>5</v>
      </c>
      <c r="G250" s="17" t="s">
        <v>74</v>
      </c>
      <c r="H250" s="17" t="s">
        <v>351</v>
      </c>
      <c r="I250" s="17">
        <v>2</v>
      </c>
      <c r="J250" s="17" t="s">
        <v>318</v>
      </c>
      <c r="K250" s="17">
        <v>169</v>
      </c>
      <c r="L250" s="17" t="str">
        <f>VLOOKUP($K250,SEARRAYFPGAv2!$A$1:$B$156,2)</f>
        <v>E4</v>
      </c>
    </row>
    <row r="251" spans="1:12" x14ac:dyDescent="0.3">
      <c r="A251" s="17" t="s">
        <v>356</v>
      </c>
      <c r="B251" s="17">
        <v>55</v>
      </c>
      <c r="C251" s="17">
        <v>8</v>
      </c>
      <c r="D251" s="17" t="s">
        <v>7</v>
      </c>
      <c r="E251" s="17" t="s">
        <v>18</v>
      </c>
      <c r="F251" s="17">
        <v>8</v>
      </c>
      <c r="G251" s="17" t="s">
        <v>66</v>
      </c>
      <c r="H251" s="17" t="s">
        <v>349</v>
      </c>
      <c r="I251" s="17">
        <v>4</v>
      </c>
      <c r="J251" s="17" t="s">
        <v>314</v>
      </c>
      <c r="K251" s="17">
        <v>164</v>
      </c>
      <c r="L251" s="17" t="str">
        <f>VLOOKUP($K251,SEARRAYFPGAv2!$A$1:$B$156,2)</f>
        <v>K4</v>
      </c>
    </row>
    <row r="252" spans="1:12" x14ac:dyDescent="0.3">
      <c r="A252" s="17" t="s">
        <v>356</v>
      </c>
      <c r="B252" s="17">
        <v>56</v>
      </c>
      <c r="C252" s="17">
        <v>6</v>
      </c>
      <c r="D252" s="17" t="s">
        <v>7</v>
      </c>
      <c r="E252" s="17" t="s">
        <v>18</v>
      </c>
      <c r="F252" s="17">
        <v>6</v>
      </c>
      <c r="G252" s="17" t="s">
        <v>58</v>
      </c>
      <c r="H252" s="17" t="s">
        <v>349</v>
      </c>
      <c r="I252" s="17">
        <v>5</v>
      </c>
      <c r="J252" s="17" t="s">
        <v>319</v>
      </c>
      <c r="K252" s="17">
        <v>170</v>
      </c>
      <c r="L252" s="17" t="str">
        <f>VLOOKUP($K252,SEARRAYFPGAv2!$A$1:$B$156,2)</f>
        <v>G4</v>
      </c>
    </row>
    <row r="253" spans="1:12" x14ac:dyDescent="0.3">
      <c r="A253" s="16" t="s">
        <v>356</v>
      </c>
      <c r="B253" s="16">
        <v>57</v>
      </c>
      <c r="C253" s="16">
        <v>1</v>
      </c>
      <c r="D253" s="16" t="s">
        <v>6</v>
      </c>
      <c r="E253" s="16" t="s">
        <v>17</v>
      </c>
      <c r="F253" s="16">
        <v>1</v>
      </c>
      <c r="G253" s="16" t="s">
        <v>75</v>
      </c>
      <c r="H253" s="16" t="s">
        <v>351</v>
      </c>
      <c r="I253" s="16">
        <v>0</v>
      </c>
      <c r="J253" s="16" t="s">
        <v>320</v>
      </c>
      <c r="K253" s="16">
        <v>178</v>
      </c>
      <c r="L253" s="16" t="str">
        <f>VLOOKUP($K253,SEARRAYFPGAv2!$A$1:$B$156,2)</f>
        <v>C1</v>
      </c>
    </row>
    <row r="254" spans="1:12" x14ac:dyDescent="0.3">
      <c r="A254" s="16" t="s">
        <v>356</v>
      </c>
      <c r="B254" s="16">
        <v>58</v>
      </c>
      <c r="C254" s="16">
        <v>3</v>
      </c>
      <c r="D254" s="16" t="s">
        <v>6</v>
      </c>
      <c r="E254" s="16" t="s">
        <v>17</v>
      </c>
      <c r="F254" s="16">
        <v>3</v>
      </c>
      <c r="G254" s="16" t="s">
        <v>82</v>
      </c>
      <c r="H254" s="16" t="s">
        <v>351</v>
      </c>
      <c r="I254" s="16">
        <v>1</v>
      </c>
      <c r="J254" s="16" t="s">
        <v>321</v>
      </c>
      <c r="K254" s="16">
        <v>179</v>
      </c>
      <c r="L254" s="16" t="str">
        <f>VLOOKUP($K254,SEARRAYFPGAv2!$A$1:$B$156,2)</f>
        <v>D1</v>
      </c>
    </row>
    <row r="255" spans="1:12" x14ac:dyDescent="0.3">
      <c r="A255" s="16" t="s">
        <v>356</v>
      </c>
      <c r="B255" s="16">
        <v>59</v>
      </c>
      <c r="C255" s="16">
        <v>2</v>
      </c>
      <c r="D255" s="16" t="s">
        <v>6</v>
      </c>
      <c r="E255" s="16" t="s">
        <v>17</v>
      </c>
      <c r="F255" s="16">
        <v>2</v>
      </c>
      <c r="G255" s="16" t="s">
        <v>59</v>
      </c>
      <c r="H255" s="16" t="s">
        <v>349</v>
      </c>
      <c r="I255" s="16">
        <v>7</v>
      </c>
      <c r="J255" s="16" t="s">
        <v>322</v>
      </c>
      <c r="K255" s="16">
        <v>172</v>
      </c>
      <c r="L255" s="16" t="str">
        <f>VLOOKUP($K255,SEARRAYFPGAv2!$A$1:$B$156,2)</f>
        <v>B1</v>
      </c>
    </row>
    <row r="256" spans="1:12" x14ac:dyDescent="0.3">
      <c r="A256" s="16" t="s">
        <v>356</v>
      </c>
      <c r="B256" s="16">
        <v>60</v>
      </c>
      <c r="C256" s="16">
        <v>4</v>
      </c>
      <c r="D256" s="16" t="s">
        <v>6</v>
      </c>
      <c r="E256" s="16" t="s">
        <v>17</v>
      </c>
      <c r="F256" s="16">
        <v>4</v>
      </c>
      <c r="G256" s="16" t="s">
        <v>67</v>
      </c>
      <c r="H256" s="16" t="s">
        <v>349</v>
      </c>
      <c r="I256" s="16">
        <v>6</v>
      </c>
      <c r="J256" s="16" t="s">
        <v>323</v>
      </c>
      <c r="K256" s="16">
        <v>180</v>
      </c>
      <c r="L256" s="16" t="str">
        <f>VLOOKUP($K256,SEARRAYFPGAv2!$A$1:$B$156,2)</f>
        <v>D2</v>
      </c>
    </row>
    <row r="257" spans="1:12" x14ac:dyDescent="0.3">
      <c r="A257" s="17" t="s">
        <v>356</v>
      </c>
      <c r="B257" s="17">
        <v>61</v>
      </c>
      <c r="C257" s="17">
        <v>3</v>
      </c>
      <c r="D257" s="17" t="s">
        <v>7</v>
      </c>
      <c r="E257" s="17" t="s">
        <v>18</v>
      </c>
      <c r="F257" s="17">
        <v>3</v>
      </c>
      <c r="G257" s="17" t="s">
        <v>82</v>
      </c>
      <c r="H257" s="17" t="s">
        <v>351</v>
      </c>
      <c r="I257" s="17">
        <v>1</v>
      </c>
      <c r="J257" s="17" t="s">
        <v>324</v>
      </c>
      <c r="K257" s="17">
        <v>175</v>
      </c>
      <c r="L257" s="17" t="str">
        <f>VLOOKUP($K257,SEARRAYFPGAv2!$A$1:$B$156,2)</f>
        <v>F5</v>
      </c>
    </row>
    <row r="258" spans="1:12" x14ac:dyDescent="0.3">
      <c r="A258" s="17" t="s">
        <v>356</v>
      </c>
      <c r="B258" s="17">
        <v>62</v>
      </c>
      <c r="C258" s="17">
        <v>1</v>
      </c>
      <c r="D258" s="17" t="s">
        <v>7</v>
      </c>
      <c r="E258" s="17" t="s">
        <v>18</v>
      </c>
      <c r="F258" s="17">
        <v>1</v>
      </c>
      <c r="G258" s="17" t="s">
        <v>75</v>
      </c>
      <c r="H258" s="17" t="s">
        <v>351</v>
      </c>
      <c r="I258" s="17">
        <v>0</v>
      </c>
      <c r="J258" s="17" t="s">
        <v>325</v>
      </c>
      <c r="K258" s="17">
        <v>171</v>
      </c>
      <c r="L258" s="17" t="str">
        <f>VLOOKUP($K258,SEARRAYFPGAv2!$A$1:$B$156,2)</f>
        <v>J4</v>
      </c>
    </row>
    <row r="259" spans="1:12" x14ac:dyDescent="0.3">
      <c r="A259" s="17" t="s">
        <v>356</v>
      </c>
      <c r="B259" s="17">
        <v>63</v>
      </c>
      <c r="C259" s="17">
        <v>4</v>
      </c>
      <c r="D259" s="17" t="s">
        <v>7</v>
      </c>
      <c r="E259" s="17" t="s">
        <v>18</v>
      </c>
      <c r="F259" s="17">
        <v>4</v>
      </c>
      <c r="G259" s="17" t="s">
        <v>67</v>
      </c>
      <c r="H259" s="17" t="s">
        <v>349</v>
      </c>
      <c r="I259" s="17">
        <v>6</v>
      </c>
      <c r="J259" s="17" t="s">
        <v>326</v>
      </c>
      <c r="K259" s="17">
        <v>176</v>
      </c>
      <c r="L259" s="17" t="str">
        <f>VLOOKUP($K259,SEARRAYFPGAv2!$A$1:$B$156,2)</f>
        <v>H5</v>
      </c>
    </row>
    <row r="260" spans="1:12" x14ac:dyDescent="0.3">
      <c r="A260" s="17" t="s">
        <v>356</v>
      </c>
      <c r="B260" s="17">
        <v>64</v>
      </c>
      <c r="C260" s="17">
        <v>2</v>
      </c>
      <c r="D260" s="17" t="s">
        <v>7</v>
      </c>
      <c r="E260" s="17" t="s">
        <v>18</v>
      </c>
      <c r="F260" s="17">
        <v>2</v>
      </c>
      <c r="G260" s="17" t="s">
        <v>59</v>
      </c>
      <c r="H260" s="17" t="s">
        <v>349</v>
      </c>
      <c r="I260" s="17">
        <v>7</v>
      </c>
      <c r="J260" s="17" t="s">
        <v>327</v>
      </c>
      <c r="K260" s="17">
        <v>177</v>
      </c>
      <c r="L260" s="17" t="str">
        <f>VLOOKUP($K260,SEARRAYFPGAv2!$A$1:$B$156,2)</f>
        <v>H4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zoomScaleNormal="100" workbookViewId="0">
      <pane ySplit="1" topLeftCell="A244" activePane="bottomLeft" state="frozen"/>
      <selection pane="bottomLeft" activeCell="H6" sqref="H6"/>
    </sheetView>
  </sheetViews>
  <sheetFormatPr defaultRowHeight="15" x14ac:dyDescent="0.25"/>
  <cols>
    <col min="2" max="2" width="6.85546875" bestFit="1" customWidth="1"/>
    <col min="3" max="3" width="4.85546875" bestFit="1" customWidth="1"/>
    <col min="4" max="4" width="11.42578125" bestFit="1" customWidth="1"/>
    <col min="5" max="5" width="12.5703125" bestFit="1" customWidth="1"/>
  </cols>
  <sheetData>
    <row r="1" spans="1:5" s="37" customFormat="1" x14ac:dyDescent="0.25">
      <c r="A1" s="37" t="s">
        <v>526</v>
      </c>
      <c r="B1" s="37" t="s">
        <v>358</v>
      </c>
      <c r="C1" s="37" t="s">
        <v>357</v>
      </c>
      <c r="D1" s="37" t="s">
        <v>521</v>
      </c>
      <c r="E1" s="37" t="s">
        <v>524</v>
      </c>
    </row>
    <row r="2" spans="1:5" x14ac:dyDescent="0.25">
      <c r="A2">
        <f>($D2-1)*40+$E2-1</f>
        <v>0</v>
      </c>
      <c r="B2">
        <v>62</v>
      </c>
      <c r="C2" t="s">
        <v>353</v>
      </c>
      <c r="D2">
        <v>1</v>
      </c>
      <c r="E2">
        <v>1</v>
      </c>
    </row>
    <row r="3" spans="1:5" x14ac:dyDescent="0.25">
      <c r="A3">
        <f t="shared" ref="A3:A66" si="0">($D3-1)*40+$E3-1</f>
        <v>1</v>
      </c>
      <c r="B3">
        <v>64</v>
      </c>
      <c r="C3" t="s">
        <v>353</v>
      </c>
      <c r="D3">
        <v>1</v>
      </c>
      <c r="E3">
        <v>2</v>
      </c>
    </row>
    <row r="4" spans="1:5" x14ac:dyDescent="0.25">
      <c r="A4">
        <f t="shared" si="0"/>
        <v>2</v>
      </c>
      <c r="B4">
        <v>61</v>
      </c>
      <c r="C4" t="s">
        <v>353</v>
      </c>
      <c r="D4">
        <v>1</v>
      </c>
      <c r="E4">
        <v>3</v>
      </c>
    </row>
    <row r="5" spans="1:5" x14ac:dyDescent="0.25">
      <c r="A5">
        <f t="shared" si="0"/>
        <v>3</v>
      </c>
      <c r="B5">
        <v>63</v>
      </c>
      <c r="C5" t="s">
        <v>353</v>
      </c>
      <c r="D5">
        <v>1</v>
      </c>
      <c r="E5">
        <v>4</v>
      </c>
    </row>
    <row r="6" spans="1:5" x14ac:dyDescent="0.25">
      <c r="A6">
        <f t="shared" si="0"/>
        <v>4</v>
      </c>
      <c r="B6">
        <v>54</v>
      </c>
      <c r="C6" t="s">
        <v>353</v>
      </c>
      <c r="D6">
        <v>1</v>
      </c>
      <c r="E6">
        <v>5</v>
      </c>
    </row>
    <row r="7" spans="1:5" x14ac:dyDescent="0.25">
      <c r="A7">
        <f t="shared" si="0"/>
        <v>5</v>
      </c>
      <c r="B7">
        <v>56</v>
      </c>
      <c r="C7" t="s">
        <v>353</v>
      </c>
      <c r="D7">
        <v>1</v>
      </c>
      <c r="E7">
        <v>6</v>
      </c>
    </row>
    <row r="8" spans="1:5" x14ac:dyDescent="0.25">
      <c r="A8">
        <f t="shared" si="0"/>
        <v>6</v>
      </c>
      <c r="B8">
        <v>53</v>
      </c>
      <c r="C8" t="s">
        <v>353</v>
      </c>
      <c r="D8">
        <v>1</v>
      </c>
      <c r="E8">
        <v>7</v>
      </c>
    </row>
    <row r="9" spans="1:5" x14ac:dyDescent="0.25">
      <c r="A9">
        <f t="shared" si="0"/>
        <v>7</v>
      </c>
      <c r="B9">
        <v>55</v>
      </c>
      <c r="C9" t="s">
        <v>353</v>
      </c>
      <c r="D9">
        <v>1</v>
      </c>
      <c r="E9">
        <v>8</v>
      </c>
    </row>
    <row r="10" spans="1:5" x14ac:dyDescent="0.25">
      <c r="A10">
        <f t="shared" si="0"/>
        <v>8</v>
      </c>
      <c r="B10">
        <v>46</v>
      </c>
      <c r="C10" t="s">
        <v>353</v>
      </c>
      <c r="D10">
        <v>1</v>
      </c>
      <c r="E10">
        <v>9</v>
      </c>
    </row>
    <row r="11" spans="1:5" x14ac:dyDescent="0.25">
      <c r="A11">
        <f t="shared" si="0"/>
        <v>9</v>
      </c>
      <c r="B11">
        <v>48</v>
      </c>
      <c r="C11" t="s">
        <v>353</v>
      </c>
      <c r="D11">
        <v>1</v>
      </c>
      <c r="E11">
        <v>10</v>
      </c>
    </row>
    <row r="12" spans="1:5" x14ac:dyDescent="0.25">
      <c r="A12">
        <f t="shared" si="0"/>
        <v>10</v>
      </c>
      <c r="B12">
        <v>45</v>
      </c>
      <c r="C12" t="s">
        <v>353</v>
      </c>
      <c r="D12">
        <v>1</v>
      </c>
      <c r="E12">
        <v>11</v>
      </c>
    </row>
    <row r="13" spans="1:5" x14ac:dyDescent="0.25">
      <c r="A13">
        <f t="shared" si="0"/>
        <v>11</v>
      </c>
      <c r="B13">
        <v>47</v>
      </c>
      <c r="C13" t="s">
        <v>353</v>
      </c>
      <c r="D13">
        <v>1</v>
      </c>
      <c r="E13">
        <v>12</v>
      </c>
    </row>
    <row r="14" spans="1:5" x14ac:dyDescent="0.25">
      <c r="A14">
        <f t="shared" si="0"/>
        <v>12</v>
      </c>
      <c r="B14">
        <v>38</v>
      </c>
      <c r="C14" t="s">
        <v>353</v>
      </c>
      <c r="D14">
        <v>1</v>
      </c>
      <c r="E14">
        <v>13</v>
      </c>
    </row>
    <row r="15" spans="1:5" x14ac:dyDescent="0.25">
      <c r="A15">
        <f t="shared" si="0"/>
        <v>13</v>
      </c>
      <c r="B15">
        <v>40</v>
      </c>
      <c r="C15" t="s">
        <v>353</v>
      </c>
      <c r="D15">
        <v>1</v>
      </c>
      <c r="E15">
        <v>14</v>
      </c>
    </row>
    <row r="16" spans="1:5" x14ac:dyDescent="0.25">
      <c r="A16">
        <f t="shared" si="0"/>
        <v>14</v>
      </c>
      <c r="B16">
        <v>37</v>
      </c>
      <c r="C16" t="s">
        <v>353</v>
      </c>
      <c r="D16">
        <v>1</v>
      </c>
      <c r="E16">
        <v>15</v>
      </c>
    </row>
    <row r="17" spans="1:5" x14ac:dyDescent="0.25">
      <c r="A17">
        <f t="shared" si="0"/>
        <v>15</v>
      </c>
      <c r="B17">
        <v>39</v>
      </c>
      <c r="C17" t="s">
        <v>353</v>
      </c>
      <c r="D17">
        <v>1</v>
      </c>
      <c r="E17">
        <v>16</v>
      </c>
    </row>
    <row r="18" spans="1:5" x14ac:dyDescent="0.25">
      <c r="A18">
        <f t="shared" si="0"/>
        <v>24</v>
      </c>
      <c r="B18">
        <v>30</v>
      </c>
      <c r="C18" t="s">
        <v>353</v>
      </c>
      <c r="D18">
        <v>1</v>
      </c>
      <c r="E18">
        <v>25</v>
      </c>
    </row>
    <row r="19" spans="1:5" x14ac:dyDescent="0.25">
      <c r="A19">
        <f t="shared" si="0"/>
        <v>25</v>
      </c>
      <c r="B19">
        <v>31</v>
      </c>
      <c r="C19" t="s">
        <v>353</v>
      </c>
      <c r="D19">
        <v>1</v>
      </c>
      <c r="E19">
        <v>26</v>
      </c>
    </row>
    <row r="20" spans="1:5" x14ac:dyDescent="0.25">
      <c r="A20">
        <f t="shared" si="0"/>
        <v>26</v>
      </c>
      <c r="B20">
        <v>29</v>
      </c>
      <c r="C20" t="s">
        <v>353</v>
      </c>
      <c r="D20">
        <v>1</v>
      </c>
      <c r="E20">
        <v>27</v>
      </c>
    </row>
    <row r="21" spans="1:5" x14ac:dyDescent="0.25">
      <c r="A21">
        <f t="shared" si="0"/>
        <v>27</v>
      </c>
      <c r="B21">
        <v>32</v>
      </c>
      <c r="C21" t="s">
        <v>353</v>
      </c>
      <c r="D21">
        <v>1</v>
      </c>
      <c r="E21">
        <v>28</v>
      </c>
    </row>
    <row r="22" spans="1:5" x14ac:dyDescent="0.25">
      <c r="A22">
        <f t="shared" si="0"/>
        <v>28</v>
      </c>
      <c r="B22">
        <v>21</v>
      </c>
      <c r="C22" t="s">
        <v>353</v>
      </c>
      <c r="D22">
        <v>1</v>
      </c>
      <c r="E22">
        <v>29</v>
      </c>
    </row>
    <row r="23" spans="1:5" x14ac:dyDescent="0.25">
      <c r="A23">
        <f t="shared" si="0"/>
        <v>29</v>
      </c>
      <c r="B23">
        <v>23</v>
      </c>
      <c r="C23" t="s">
        <v>353</v>
      </c>
      <c r="D23">
        <v>1</v>
      </c>
      <c r="E23">
        <v>30</v>
      </c>
    </row>
    <row r="24" spans="1:5" x14ac:dyDescent="0.25">
      <c r="A24">
        <f t="shared" si="0"/>
        <v>30</v>
      </c>
      <c r="B24">
        <v>22</v>
      </c>
      <c r="C24" t="s">
        <v>353</v>
      </c>
      <c r="D24">
        <v>1</v>
      </c>
      <c r="E24">
        <v>31</v>
      </c>
    </row>
    <row r="25" spans="1:5" x14ac:dyDescent="0.25">
      <c r="A25">
        <f t="shared" si="0"/>
        <v>31</v>
      </c>
      <c r="B25">
        <v>24</v>
      </c>
      <c r="C25" t="s">
        <v>353</v>
      </c>
      <c r="D25">
        <v>1</v>
      </c>
      <c r="E25">
        <v>32</v>
      </c>
    </row>
    <row r="26" spans="1:5" x14ac:dyDescent="0.25">
      <c r="A26">
        <f t="shared" si="0"/>
        <v>32</v>
      </c>
      <c r="B26">
        <v>13</v>
      </c>
      <c r="C26" t="s">
        <v>353</v>
      </c>
      <c r="D26">
        <v>1</v>
      </c>
      <c r="E26">
        <v>33</v>
      </c>
    </row>
    <row r="27" spans="1:5" x14ac:dyDescent="0.25">
      <c r="A27">
        <f t="shared" si="0"/>
        <v>33</v>
      </c>
      <c r="B27">
        <v>15</v>
      </c>
      <c r="C27" t="s">
        <v>353</v>
      </c>
      <c r="D27">
        <v>1</v>
      </c>
      <c r="E27">
        <v>34</v>
      </c>
    </row>
    <row r="28" spans="1:5" x14ac:dyDescent="0.25">
      <c r="A28">
        <f t="shared" si="0"/>
        <v>34</v>
      </c>
      <c r="B28">
        <v>14</v>
      </c>
      <c r="C28" t="s">
        <v>353</v>
      </c>
      <c r="D28">
        <v>1</v>
      </c>
      <c r="E28">
        <v>35</v>
      </c>
    </row>
    <row r="29" spans="1:5" x14ac:dyDescent="0.25">
      <c r="A29">
        <f t="shared" si="0"/>
        <v>35</v>
      </c>
      <c r="B29">
        <v>16</v>
      </c>
      <c r="C29" t="s">
        <v>353</v>
      </c>
      <c r="D29">
        <v>1</v>
      </c>
      <c r="E29">
        <v>36</v>
      </c>
    </row>
    <row r="30" spans="1:5" x14ac:dyDescent="0.25">
      <c r="A30">
        <f t="shared" si="0"/>
        <v>36</v>
      </c>
      <c r="B30">
        <v>5</v>
      </c>
      <c r="C30" t="s">
        <v>353</v>
      </c>
      <c r="D30">
        <v>1</v>
      </c>
      <c r="E30">
        <v>37</v>
      </c>
    </row>
    <row r="31" spans="1:5" x14ac:dyDescent="0.25">
      <c r="A31">
        <f t="shared" si="0"/>
        <v>37</v>
      </c>
      <c r="B31">
        <v>7</v>
      </c>
      <c r="C31" t="s">
        <v>353</v>
      </c>
      <c r="D31">
        <v>1</v>
      </c>
      <c r="E31">
        <v>38</v>
      </c>
    </row>
    <row r="32" spans="1:5" x14ac:dyDescent="0.25">
      <c r="A32">
        <f t="shared" si="0"/>
        <v>38</v>
      </c>
      <c r="B32">
        <v>6</v>
      </c>
      <c r="C32" t="s">
        <v>353</v>
      </c>
      <c r="D32">
        <v>1</v>
      </c>
      <c r="E32">
        <v>39</v>
      </c>
    </row>
    <row r="33" spans="1:5" x14ac:dyDescent="0.25">
      <c r="A33">
        <f t="shared" si="0"/>
        <v>39</v>
      </c>
      <c r="B33">
        <v>8</v>
      </c>
      <c r="C33" t="s">
        <v>353</v>
      </c>
      <c r="D33">
        <v>1</v>
      </c>
      <c r="E33">
        <v>40</v>
      </c>
    </row>
    <row r="34" spans="1:5" x14ac:dyDescent="0.25">
      <c r="A34">
        <f t="shared" si="0"/>
        <v>40</v>
      </c>
      <c r="B34">
        <v>57</v>
      </c>
      <c r="C34" t="s">
        <v>353</v>
      </c>
      <c r="D34">
        <v>2</v>
      </c>
      <c r="E34">
        <v>1</v>
      </c>
    </row>
    <row r="35" spans="1:5" x14ac:dyDescent="0.25">
      <c r="A35">
        <f t="shared" si="0"/>
        <v>41</v>
      </c>
      <c r="B35">
        <v>59</v>
      </c>
      <c r="C35" t="s">
        <v>353</v>
      </c>
      <c r="D35">
        <v>2</v>
      </c>
      <c r="E35">
        <v>2</v>
      </c>
    </row>
    <row r="36" spans="1:5" x14ac:dyDescent="0.25">
      <c r="A36">
        <f t="shared" si="0"/>
        <v>42</v>
      </c>
      <c r="B36">
        <v>58</v>
      </c>
      <c r="C36" t="s">
        <v>353</v>
      </c>
      <c r="D36">
        <v>2</v>
      </c>
      <c r="E36">
        <v>3</v>
      </c>
    </row>
    <row r="37" spans="1:5" x14ac:dyDescent="0.25">
      <c r="A37">
        <f t="shared" si="0"/>
        <v>43</v>
      </c>
      <c r="B37">
        <v>60</v>
      </c>
      <c r="C37" t="s">
        <v>353</v>
      </c>
      <c r="D37">
        <v>2</v>
      </c>
      <c r="E37">
        <v>4</v>
      </c>
    </row>
    <row r="38" spans="1:5" x14ac:dyDescent="0.25">
      <c r="A38">
        <f t="shared" si="0"/>
        <v>44</v>
      </c>
      <c r="B38">
        <v>49</v>
      </c>
      <c r="C38" t="s">
        <v>353</v>
      </c>
      <c r="D38">
        <v>2</v>
      </c>
      <c r="E38">
        <v>5</v>
      </c>
    </row>
    <row r="39" spans="1:5" x14ac:dyDescent="0.25">
      <c r="A39">
        <f t="shared" si="0"/>
        <v>45</v>
      </c>
      <c r="B39">
        <v>51</v>
      </c>
      <c r="C39" t="s">
        <v>353</v>
      </c>
      <c r="D39">
        <v>2</v>
      </c>
      <c r="E39">
        <v>6</v>
      </c>
    </row>
    <row r="40" spans="1:5" x14ac:dyDescent="0.25">
      <c r="A40">
        <f t="shared" si="0"/>
        <v>46</v>
      </c>
      <c r="B40">
        <v>50</v>
      </c>
      <c r="C40" t="s">
        <v>353</v>
      </c>
      <c r="D40">
        <v>2</v>
      </c>
      <c r="E40">
        <v>7</v>
      </c>
    </row>
    <row r="41" spans="1:5" x14ac:dyDescent="0.25">
      <c r="A41">
        <f t="shared" si="0"/>
        <v>47</v>
      </c>
      <c r="B41">
        <v>52</v>
      </c>
      <c r="C41" t="s">
        <v>353</v>
      </c>
      <c r="D41">
        <v>2</v>
      </c>
      <c r="E41">
        <v>8</v>
      </c>
    </row>
    <row r="42" spans="1:5" x14ac:dyDescent="0.25">
      <c r="A42">
        <f t="shared" si="0"/>
        <v>48</v>
      </c>
      <c r="B42">
        <v>41</v>
      </c>
      <c r="C42" t="s">
        <v>353</v>
      </c>
      <c r="D42">
        <v>2</v>
      </c>
      <c r="E42">
        <v>9</v>
      </c>
    </row>
    <row r="43" spans="1:5" x14ac:dyDescent="0.25">
      <c r="A43">
        <f t="shared" si="0"/>
        <v>49</v>
      </c>
      <c r="B43">
        <v>43</v>
      </c>
      <c r="C43" t="s">
        <v>353</v>
      </c>
      <c r="D43">
        <v>2</v>
      </c>
      <c r="E43">
        <v>10</v>
      </c>
    </row>
    <row r="44" spans="1:5" x14ac:dyDescent="0.25">
      <c r="A44">
        <f t="shared" si="0"/>
        <v>50</v>
      </c>
      <c r="B44">
        <v>42</v>
      </c>
      <c r="C44" t="s">
        <v>353</v>
      </c>
      <c r="D44">
        <v>2</v>
      </c>
      <c r="E44">
        <v>11</v>
      </c>
    </row>
    <row r="45" spans="1:5" x14ac:dyDescent="0.25">
      <c r="A45">
        <f t="shared" si="0"/>
        <v>51</v>
      </c>
      <c r="B45">
        <v>44</v>
      </c>
      <c r="C45" t="s">
        <v>353</v>
      </c>
      <c r="D45">
        <v>2</v>
      </c>
      <c r="E45">
        <v>12</v>
      </c>
    </row>
    <row r="46" spans="1:5" x14ac:dyDescent="0.25">
      <c r="A46">
        <f t="shared" si="0"/>
        <v>52</v>
      </c>
      <c r="B46">
        <v>33</v>
      </c>
      <c r="C46" t="s">
        <v>353</v>
      </c>
      <c r="D46">
        <v>2</v>
      </c>
      <c r="E46">
        <v>13</v>
      </c>
    </row>
    <row r="47" spans="1:5" x14ac:dyDescent="0.25">
      <c r="A47">
        <f t="shared" si="0"/>
        <v>53</v>
      </c>
      <c r="B47">
        <v>35</v>
      </c>
      <c r="C47" t="s">
        <v>353</v>
      </c>
      <c r="D47">
        <v>2</v>
      </c>
      <c r="E47">
        <v>14</v>
      </c>
    </row>
    <row r="48" spans="1:5" x14ac:dyDescent="0.25">
      <c r="A48">
        <f t="shared" si="0"/>
        <v>54</v>
      </c>
      <c r="B48">
        <v>34</v>
      </c>
      <c r="C48" t="s">
        <v>353</v>
      </c>
      <c r="D48">
        <v>2</v>
      </c>
      <c r="E48">
        <v>15</v>
      </c>
    </row>
    <row r="49" spans="1:5" x14ac:dyDescent="0.25">
      <c r="A49">
        <f t="shared" si="0"/>
        <v>55</v>
      </c>
      <c r="B49">
        <v>36</v>
      </c>
      <c r="C49" t="s">
        <v>353</v>
      </c>
      <c r="D49">
        <v>2</v>
      </c>
      <c r="E49">
        <v>16</v>
      </c>
    </row>
    <row r="50" spans="1:5" x14ac:dyDescent="0.25">
      <c r="A50">
        <f t="shared" si="0"/>
        <v>64</v>
      </c>
      <c r="B50">
        <v>26</v>
      </c>
      <c r="C50" t="s">
        <v>353</v>
      </c>
      <c r="D50">
        <v>2</v>
      </c>
      <c r="E50">
        <v>25</v>
      </c>
    </row>
    <row r="51" spans="1:5" x14ac:dyDescent="0.25">
      <c r="A51">
        <f t="shared" si="0"/>
        <v>65</v>
      </c>
      <c r="B51">
        <v>27</v>
      </c>
      <c r="C51" t="s">
        <v>353</v>
      </c>
      <c r="D51">
        <v>2</v>
      </c>
      <c r="E51">
        <v>26</v>
      </c>
    </row>
    <row r="52" spans="1:5" x14ac:dyDescent="0.25">
      <c r="A52">
        <f t="shared" si="0"/>
        <v>66</v>
      </c>
      <c r="B52">
        <v>25</v>
      </c>
      <c r="C52" t="s">
        <v>353</v>
      </c>
      <c r="D52">
        <v>2</v>
      </c>
      <c r="E52">
        <v>27</v>
      </c>
    </row>
    <row r="53" spans="1:5" x14ac:dyDescent="0.25">
      <c r="A53">
        <f t="shared" si="0"/>
        <v>67</v>
      </c>
      <c r="B53">
        <v>28</v>
      </c>
      <c r="C53" t="s">
        <v>353</v>
      </c>
      <c r="D53">
        <v>2</v>
      </c>
      <c r="E53">
        <v>28</v>
      </c>
    </row>
    <row r="54" spans="1:5" x14ac:dyDescent="0.25">
      <c r="A54">
        <f t="shared" si="0"/>
        <v>68</v>
      </c>
      <c r="B54">
        <v>18</v>
      </c>
      <c r="C54" t="s">
        <v>353</v>
      </c>
      <c r="D54">
        <v>2</v>
      </c>
      <c r="E54">
        <v>29</v>
      </c>
    </row>
    <row r="55" spans="1:5" x14ac:dyDescent="0.25">
      <c r="A55">
        <f t="shared" si="0"/>
        <v>69</v>
      </c>
      <c r="B55">
        <v>20</v>
      </c>
      <c r="C55" t="s">
        <v>353</v>
      </c>
      <c r="D55">
        <v>2</v>
      </c>
      <c r="E55">
        <v>30</v>
      </c>
    </row>
    <row r="56" spans="1:5" x14ac:dyDescent="0.25">
      <c r="A56">
        <f t="shared" si="0"/>
        <v>70</v>
      </c>
      <c r="B56">
        <v>17</v>
      </c>
      <c r="C56" t="s">
        <v>353</v>
      </c>
      <c r="D56">
        <v>2</v>
      </c>
      <c r="E56">
        <v>31</v>
      </c>
    </row>
    <row r="57" spans="1:5" x14ac:dyDescent="0.25">
      <c r="A57">
        <f t="shared" si="0"/>
        <v>71</v>
      </c>
      <c r="B57">
        <v>19</v>
      </c>
      <c r="C57" t="s">
        <v>353</v>
      </c>
      <c r="D57">
        <v>2</v>
      </c>
      <c r="E57">
        <v>32</v>
      </c>
    </row>
    <row r="58" spans="1:5" x14ac:dyDescent="0.25">
      <c r="A58">
        <f t="shared" si="0"/>
        <v>72</v>
      </c>
      <c r="B58">
        <v>10</v>
      </c>
      <c r="C58" t="s">
        <v>353</v>
      </c>
      <c r="D58">
        <v>2</v>
      </c>
      <c r="E58">
        <v>33</v>
      </c>
    </row>
    <row r="59" spans="1:5" x14ac:dyDescent="0.25">
      <c r="A59">
        <f t="shared" si="0"/>
        <v>73</v>
      </c>
      <c r="B59">
        <v>12</v>
      </c>
      <c r="C59" t="s">
        <v>353</v>
      </c>
      <c r="D59">
        <v>2</v>
      </c>
      <c r="E59">
        <v>34</v>
      </c>
    </row>
    <row r="60" spans="1:5" x14ac:dyDescent="0.25">
      <c r="A60">
        <f t="shared" si="0"/>
        <v>74</v>
      </c>
      <c r="B60">
        <v>9</v>
      </c>
      <c r="C60" t="s">
        <v>353</v>
      </c>
      <c r="D60">
        <v>2</v>
      </c>
      <c r="E60">
        <v>35</v>
      </c>
    </row>
    <row r="61" spans="1:5" x14ac:dyDescent="0.25">
      <c r="A61">
        <f t="shared" si="0"/>
        <v>75</v>
      </c>
      <c r="B61">
        <v>11</v>
      </c>
      <c r="C61" t="s">
        <v>353</v>
      </c>
      <c r="D61">
        <v>2</v>
      </c>
      <c r="E61">
        <v>36</v>
      </c>
    </row>
    <row r="62" spans="1:5" x14ac:dyDescent="0.25">
      <c r="A62">
        <f t="shared" si="0"/>
        <v>76</v>
      </c>
      <c r="B62">
        <v>2</v>
      </c>
      <c r="C62" t="s">
        <v>353</v>
      </c>
      <c r="D62">
        <v>2</v>
      </c>
      <c r="E62">
        <v>37</v>
      </c>
    </row>
    <row r="63" spans="1:5" x14ac:dyDescent="0.25">
      <c r="A63">
        <f t="shared" si="0"/>
        <v>77</v>
      </c>
      <c r="B63">
        <v>4</v>
      </c>
      <c r="C63" t="s">
        <v>353</v>
      </c>
      <c r="D63">
        <v>2</v>
      </c>
      <c r="E63">
        <v>38</v>
      </c>
    </row>
    <row r="64" spans="1:5" x14ac:dyDescent="0.25">
      <c r="A64">
        <f t="shared" si="0"/>
        <v>78</v>
      </c>
      <c r="B64">
        <v>1</v>
      </c>
      <c r="C64" t="s">
        <v>353</v>
      </c>
      <c r="D64">
        <v>2</v>
      </c>
      <c r="E64">
        <v>39</v>
      </c>
    </row>
    <row r="65" spans="1:5" x14ac:dyDescent="0.25">
      <c r="A65">
        <f t="shared" si="0"/>
        <v>79</v>
      </c>
      <c r="B65">
        <v>3</v>
      </c>
      <c r="C65" t="s">
        <v>353</v>
      </c>
      <c r="D65">
        <v>2</v>
      </c>
      <c r="E65">
        <v>40</v>
      </c>
    </row>
    <row r="66" spans="1:5" x14ac:dyDescent="0.25">
      <c r="A66">
        <f t="shared" si="0"/>
        <v>80</v>
      </c>
      <c r="B66">
        <v>24</v>
      </c>
      <c r="C66" t="s">
        <v>354</v>
      </c>
      <c r="D66">
        <v>3</v>
      </c>
      <c r="E66">
        <v>1</v>
      </c>
    </row>
    <row r="67" spans="1:5" x14ac:dyDescent="0.25">
      <c r="A67">
        <f t="shared" ref="A67:A130" si="1">($D67-1)*40+$E67-1</f>
        <v>81</v>
      </c>
      <c r="B67">
        <v>8</v>
      </c>
      <c r="C67" t="s">
        <v>354</v>
      </c>
      <c r="D67">
        <v>3</v>
      </c>
      <c r="E67">
        <v>2</v>
      </c>
    </row>
    <row r="68" spans="1:5" x14ac:dyDescent="0.25">
      <c r="A68">
        <f t="shared" si="1"/>
        <v>82</v>
      </c>
      <c r="B68">
        <v>32</v>
      </c>
      <c r="C68" t="s">
        <v>354</v>
      </c>
      <c r="D68">
        <v>3</v>
      </c>
      <c r="E68">
        <v>3</v>
      </c>
    </row>
    <row r="69" spans="1:5" x14ac:dyDescent="0.25">
      <c r="A69">
        <f t="shared" si="1"/>
        <v>83</v>
      </c>
      <c r="B69">
        <v>16</v>
      </c>
      <c r="C69" t="s">
        <v>354</v>
      </c>
      <c r="D69">
        <v>3</v>
      </c>
      <c r="E69">
        <v>4</v>
      </c>
    </row>
    <row r="70" spans="1:5" x14ac:dyDescent="0.25">
      <c r="A70">
        <f t="shared" si="1"/>
        <v>84</v>
      </c>
      <c r="B70">
        <v>23</v>
      </c>
      <c r="C70" t="s">
        <v>354</v>
      </c>
      <c r="D70">
        <v>3</v>
      </c>
      <c r="E70">
        <v>5</v>
      </c>
    </row>
    <row r="71" spans="1:5" x14ac:dyDescent="0.25">
      <c r="A71">
        <f t="shared" si="1"/>
        <v>85</v>
      </c>
      <c r="B71">
        <v>7</v>
      </c>
      <c r="C71" t="s">
        <v>354</v>
      </c>
      <c r="D71">
        <v>3</v>
      </c>
      <c r="E71">
        <v>6</v>
      </c>
    </row>
    <row r="72" spans="1:5" x14ac:dyDescent="0.25">
      <c r="A72">
        <f t="shared" si="1"/>
        <v>86</v>
      </c>
      <c r="B72">
        <v>31</v>
      </c>
      <c r="C72" t="s">
        <v>354</v>
      </c>
      <c r="D72">
        <v>3</v>
      </c>
      <c r="E72">
        <v>7</v>
      </c>
    </row>
    <row r="73" spans="1:5" x14ac:dyDescent="0.25">
      <c r="A73">
        <f t="shared" si="1"/>
        <v>87</v>
      </c>
      <c r="B73">
        <v>15</v>
      </c>
      <c r="C73" t="s">
        <v>354</v>
      </c>
      <c r="D73">
        <v>3</v>
      </c>
      <c r="E73">
        <v>8</v>
      </c>
    </row>
    <row r="74" spans="1:5" x14ac:dyDescent="0.25">
      <c r="A74">
        <f t="shared" si="1"/>
        <v>88</v>
      </c>
      <c r="B74">
        <v>22</v>
      </c>
      <c r="C74" t="s">
        <v>354</v>
      </c>
      <c r="D74">
        <v>3</v>
      </c>
      <c r="E74">
        <v>9</v>
      </c>
    </row>
    <row r="75" spans="1:5" x14ac:dyDescent="0.25">
      <c r="A75">
        <f t="shared" si="1"/>
        <v>89</v>
      </c>
      <c r="B75">
        <v>6</v>
      </c>
      <c r="C75" t="s">
        <v>354</v>
      </c>
      <c r="D75">
        <v>3</v>
      </c>
      <c r="E75">
        <v>10</v>
      </c>
    </row>
    <row r="76" spans="1:5" x14ac:dyDescent="0.25">
      <c r="A76">
        <f t="shared" si="1"/>
        <v>90</v>
      </c>
      <c r="B76">
        <v>30</v>
      </c>
      <c r="C76" t="s">
        <v>354</v>
      </c>
      <c r="D76">
        <v>3</v>
      </c>
      <c r="E76">
        <v>11</v>
      </c>
    </row>
    <row r="77" spans="1:5" x14ac:dyDescent="0.25">
      <c r="A77">
        <f t="shared" si="1"/>
        <v>91</v>
      </c>
      <c r="B77">
        <v>14</v>
      </c>
      <c r="C77" t="s">
        <v>354</v>
      </c>
      <c r="D77">
        <v>3</v>
      </c>
      <c r="E77">
        <v>12</v>
      </c>
    </row>
    <row r="78" spans="1:5" x14ac:dyDescent="0.25">
      <c r="A78">
        <f t="shared" si="1"/>
        <v>92</v>
      </c>
      <c r="B78">
        <v>21</v>
      </c>
      <c r="C78" t="s">
        <v>354</v>
      </c>
      <c r="D78">
        <v>3</v>
      </c>
      <c r="E78">
        <v>13</v>
      </c>
    </row>
    <row r="79" spans="1:5" x14ac:dyDescent="0.25">
      <c r="A79">
        <f t="shared" si="1"/>
        <v>93</v>
      </c>
      <c r="B79">
        <v>5</v>
      </c>
      <c r="C79" t="s">
        <v>354</v>
      </c>
      <c r="D79">
        <v>3</v>
      </c>
      <c r="E79">
        <v>14</v>
      </c>
    </row>
    <row r="80" spans="1:5" x14ac:dyDescent="0.25">
      <c r="A80">
        <f t="shared" si="1"/>
        <v>94</v>
      </c>
      <c r="B80">
        <v>29</v>
      </c>
      <c r="C80" t="s">
        <v>354</v>
      </c>
      <c r="D80">
        <v>3</v>
      </c>
      <c r="E80">
        <v>15</v>
      </c>
    </row>
    <row r="81" spans="1:5" x14ac:dyDescent="0.25">
      <c r="A81">
        <f t="shared" si="1"/>
        <v>95</v>
      </c>
      <c r="B81">
        <v>13</v>
      </c>
      <c r="C81" t="s">
        <v>354</v>
      </c>
      <c r="D81">
        <v>3</v>
      </c>
      <c r="E81">
        <v>16</v>
      </c>
    </row>
    <row r="82" spans="1:5" x14ac:dyDescent="0.25">
      <c r="A82">
        <f t="shared" si="1"/>
        <v>104</v>
      </c>
      <c r="B82">
        <v>20</v>
      </c>
      <c r="C82" t="s">
        <v>354</v>
      </c>
      <c r="D82">
        <v>3</v>
      </c>
      <c r="E82">
        <v>25</v>
      </c>
    </row>
    <row r="83" spans="1:5" x14ac:dyDescent="0.25">
      <c r="A83">
        <f t="shared" si="1"/>
        <v>105</v>
      </c>
      <c r="B83">
        <v>12</v>
      </c>
      <c r="C83" t="s">
        <v>354</v>
      </c>
      <c r="D83">
        <v>3</v>
      </c>
      <c r="E83">
        <v>26</v>
      </c>
    </row>
    <row r="84" spans="1:5" x14ac:dyDescent="0.25">
      <c r="A84">
        <f t="shared" si="1"/>
        <v>106</v>
      </c>
      <c r="B84">
        <v>28</v>
      </c>
      <c r="C84" t="s">
        <v>354</v>
      </c>
      <c r="D84">
        <v>3</v>
      </c>
      <c r="E84">
        <v>27</v>
      </c>
    </row>
    <row r="85" spans="1:5" x14ac:dyDescent="0.25">
      <c r="A85">
        <f t="shared" si="1"/>
        <v>107</v>
      </c>
      <c r="B85">
        <v>4</v>
      </c>
      <c r="C85" t="s">
        <v>354</v>
      </c>
      <c r="D85">
        <v>3</v>
      </c>
      <c r="E85">
        <v>28</v>
      </c>
    </row>
    <row r="86" spans="1:5" x14ac:dyDescent="0.25">
      <c r="A86">
        <f t="shared" si="1"/>
        <v>108</v>
      </c>
      <c r="B86">
        <v>27</v>
      </c>
      <c r="C86" t="s">
        <v>354</v>
      </c>
      <c r="D86">
        <v>3</v>
      </c>
      <c r="E86">
        <v>29</v>
      </c>
    </row>
    <row r="87" spans="1:5" x14ac:dyDescent="0.25">
      <c r="A87">
        <f t="shared" si="1"/>
        <v>109</v>
      </c>
      <c r="B87">
        <v>11</v>
      </c>
      <c r="C87" t="s">
        <v>354</v>
      </c>
      <c r="D87">
        <v>3</v>
      </c>
      <c r="E87">
        <v>30</v>
      </c>
    </row>
    <row r="88" spans="1:5" x14ac:dyDescent="0.25">
      <c r="A88">
        <f t="shared" si="1"/>
        <v>110</v>
      </c>
      <c r="B88">
        <v>19</v>
      </c>
      <c r="C88" t="s">
        <v>354</v>
      </c>
      <c r="D88">
        <v>3</v>
      </c>
      <c r="E88">
        <v>31</v>
      </c>
    </row>
    <row r="89" spans="1:5" x14ac:dyDescent="0.25">
      <c r="A89">
        <f t="shared" si="1"/>
        <v>111</v>
      </c>
      <c r="B89">
        <v>3</v>
      </c>
      <c r="C89" t="s">
        <v>354</v>
      </c>
      <c r="D89">
        <v>3</v>
      </c>
      <c r="E89">
        <v>32</v>
      </c>
    </row>
    <row r="90" spans="1:5" x14ac:dyDescent="0.25">
      <c r="A90">
        <f t="shared" si="1"/>
        <v>112</v>
      </c>
      <c r="B90">
        <v>26</v>
      </c>
      <c r="C90" t="s">
        <v>354</v>
      </c>
      <c r="D90">
        <v>3</v>
      </c>
      <c r="E90">
        <v>33</v>
      </c>
    </row>
    <row r="91" spans="1:5" x14ac:dyDescent="0.25">
      <c r="A91">
        <f t="shared" si="1"/>
        <v>113</v>
      </c>
      <c r="B91">
        <v>10</v>
      </c>
      <c r="C91" t="s">
        <v>354</v>
      </c>
      <c r="D91">
        <v>3</v>
      </c>
      <c r="E91">
        <v>34</v>
      </c>
    </row>
    <row r="92" spans="1:5" x14ac:dyDescent="0.25">
      <c r="A92">
        <f t="shared" si="1"/>
        <v>114</v>
      </c>
      <c r="B92">
        <v>18</v>
      </c>
      <c r="C92" t="s">
        <v>354</v>
      </c>
      <c r="D92">
        <v>3</v>
      </c>
      <c r="E92">
        <v>35</v>
      </c>
    </row>
    <row r="93" spans="1:5" x14ac:dyDescent="0.25">
      <c r="A93">
        <f t="shared" si="1"/>
        <v>115</v>
      </c>
      <c r="B93">
        <v>2</v>
      </c>
      <c r="C93" t="s">
        <v>354</v>
      </c>
      <c r="D93">
        <v>3</v>
      </c>
      <c r="E93">
        <v>36</v>
      </c>
    </row>
    <row r="94" spans="1:5" x14ac:dyDescent="0.25">
      <c r="A94">
        <f t="shared" si="1"/>
        <v>116</v>
      </c>
      <c r="B94">
        <v>25</v>
      </c>
      <c r="C94" t="s">
        <v>354</v>
      </c>
      <c r="D94">
        <v>3</v>
      </c>
      <c r="E94">
        <v>37</v>
      </c>
    </row>
    <row r="95" spans="1:5" x14ac:dyDescent="0.25">
      <c r="A95">
        <f t="shared" si="1"/>
        <v>117</v>
      </c>
      <c r="B95">
        <v>9</v>
      </c>
      <c r="C95" t="s">
        <v>354</v>
      </c>
      <c r="D95">
        <v>3</v>
      </c>
      <c r="E95">
        <v>38</v>
      </c>
    </row>
    <row r="96" spans="1:5" x14ac:dyDescent="0.25">
      <c r="A96">
        <f t="shared" si="1"/>
        <v>118</v>
      </c>
      <c r="B96">
        <v>17</v>
      </c>
      <c r="C96" t="s">
        <v>354</v>
      </c>
      <c r="D96">
        <v>3</v>
      </c>
      <c r="E96">
        <v>39</v>
      </c>
    </row>
    <row r="97" spans="1:5" x14ac:dyDescent="0.25">
      <c r="A97">
        <f t="shared" si="1"/>
        <v>119</v>
      </c>
      <c r="B97">
        <v>1</v>
      </c>
      <c r="C97" t="s">
        <v>354</v>
      </c>
      <c r="D97">
        <v>3</v>
      </c>
      <c r="E97">
        <v>40</v>
      </c>
    </row>
    <row r="98" spans="1:5" x14ac:dyDescent="0.25">
      <c r="A98">
        <f t="shared" si="1"/>
        <v>120</v>
      </c>
      <c r="B98">
        <v>64</v>
      </c>
      <c r="C98" t="s">
        <v>354</v>
      </c>
      <c r="D98">
        <v>4</v>
      </c>
      <c r="E98">
        <v>1</v>
      </c>
    </row>
    <row r="99" spans="1:5" x14ac:dyDescent="0.25">
      <c r="A99">
        <f t="shared" si="1"/>
        <v>121</v>
      </c>
      <c r="B99">
        <v>48</v>
      </c>
      <c r="C99" t="s">
        <v>354</v>
      </c>
      <c r="D99">
        <v>4</v>
      </c>
      <c r="E99">
        <v>2</v>
      </c>
    </row>
    <row r="100" spans="1:5" x14ac:dyDescent="0.25">
      <c r="A100">
        <f t="shared" si="1"/>
        <v>122</v>
      </c>
      <c r="B100">
        <v>56</v>
      </c>
      <c r="C100" t="s">
        <v>354</v>
      </c>
      <c r="D100">
        <v>4</v>
      </c>
      <c r="E100">
        <v>3</v>
      </c>
    </row>
    <row r="101" spans="1:5" x14ac:dyDescent="0.25">
      <c r="A101">
        <f t="shared" si="1"/>
        <v>123</v>
      </c>
      <c r="B101">
        <v>40</v>
      </c>
      <c r="C101" t="s">
        <v>354</v>
      </c>
      <c r="D101">
        <v>4</v>
      </c>
      <c r="E101">
        <v>4</v>
      </c>
    </row>
    <row r="102" spans="1:5" x14ac:dyDescent="0.25">
      <c r="A102">
        <f t="shared" si="1"/>
        <v>124</v>
      </c>
      <c r="B102">
        <v>63</v>
      </c>
      <c r="C102" t="s">
        <v>354</v>
      </c>
      <c r="D102">
        <v>4</v>
      </c>
      <c r="E102">
        <v>5</v>
      </c>
    </row>
    <row r="103" spans="1:5" x14ac:dyDescent="0.25">
      <c r="A103">
        <f t="shared" si="1"/>
        <v>125</v>
      </c>
      <c r="B103">
        <v>47</v>
      </c>
      <c r="C103" t="s">
        <v>354</v>
      </c>
      <c r="D103">
        <v>4</v>
      </c>
      <c r="E103">
        <v>6</v>
      </c>
    </row>
    <row r="104" spans="1:5" x14ac:dyDescent="0.25">
      <c r="A104">
        <f t="shared" si="1"/>
        <v>126</v>
      </c>
      <c r="B104">
        <v>55</v>
      </c>
      <c r="C104" t="s">
        <v>354</v>
      </c>
      <c r="D104">
        <v>4</v>
      </c>
      <c r="E104">
        <v>7</v>
      </c>
    </row>
    <row r="105" spans="1:5" x14ac:dyDescent="0.25">
      <c r="A105">
        <f t="shared" si="1"/>
        <v>127</v>
      </c>
      <c r="B105">
        <v>39</v>
      </c>
      <c r="C105" t="s">
        <v>354</v>
      </c>
      <c r="D105">
        <v>4</v>
      </c>
      <c r="E105">
        <v>8</v>
      </c>
    </row>
    <row r="106" spans="1:5" x14ac:dyDescent="0.25">
      <c r="A106">
        <f t="shared" si="1"/>
        <v>128</v>
      </c>
      <c r="B106">
        <v>62</v>
      </c>
      <c r="C106" t="s">
        <v>354</v>
      </c>
      <c r="D106">
        <v>4</v>
      </c>
      <c r="E106">
        <v>9</v>
      </c>
    </row>
    <row r="107" spans="1:5" x14ac:dyDescent="0.25">
      <c r="A107">
        <f t="shared" si="1"/>
        <v>129</v>
      </c>
      <c r="B107">
        <v>46</v>
      </c>
      <c r="C107" t="s">
        <v>354</v>
      </c>
      <c r="D107">
        <v>4</v>
      </c>
      <c r="E107">
        <v>10</v>
      </c>
    </row>
    <row r="108" spans="1:5" x14ac:dyDescent="0.25">
      <c r="A108">
        <f t="shared" si="1"/>
        <v>130</v>
      </c>
      <c r="B108">
        <v>54</v>
      </c>
      <c r="C108" t="s">
        <v>354</v>
      </c>
      <c r="D108">
        <v>4</v>
      </c>
      <c r="E108">
        <v>11</v>
      </c>
    </row>
    <row r="109" spans="1:5" x14ac:dyDescent="0.25">
      <c r="A109">
        <f t="shared" si="1"/>
        <v>131</v>
      </c>
      <c r="B109">
        <v>38</v>
      </c>
      <c r="C109" t="s">
        <v>354</v>
      </c>
      <c r="D109">
        <v>4</v>
      </c>
      <c r="E109">
        <v>12</v>
      </c>
    </row>
    <row r="110" spans="1:5" x14ac:dyDescent="0.25">
      <c r="A110">
        <f t="shared" si="1"/>
        <v>132</v>
      </c>
      <c r="B110">
        <v>61</v>
      </c>
      <c r="C110" t="s">
        <v>354</v>
      </c>
      <c r="D110">
        <v>4</v>
      </c>
      <c r="E110">
        <v>13</v>
      </c>
    </row>
    <row r="111" spans="1:5" x14ac:dyDescent="0.25">
      <c r="A111">
        <f t="shared" si="1"/>
        <v>133</v>
      </c>
      <c r="B111">
        <v>45</v>
      </c>
      <c r="C111" t="s">
        <v>354</v>
      </c>
      <c r="D111">
        <v>4</v>
      </c>
      <c r="E111">
        <v>14</v>
      </c>
    </row>
    <row r="112" spans="1:5" x14ac:dyDescent="0.25">
      <c r="A112">
        <f t="shared" si="1"/>
        <v>134</v>
      </c>
      <c r="B112">
        <v>53</v>
      </c>
      <c r="C112" t="s">
        <v>354</v>
      </c>
      <c r="D112">
        <v>4</v>
      </c>
      <c r="E112">
        <v>15</v>
      </c>
    </row>
    <row r="113" spans="1:5" x14ac:dyDescent="0.25">
      <c r="A113">
        <f t="shared" si="1"/>
        <v>135</v>
      </c>
      <c r="B113">
        <v>37</v>
      </c>
      <c r="C113" t="s">
        <v>354</v>
      </c>
      <c r="D113">
        <v>4</v>
      </c>
      <c r="E113">
        <v>16</v>
      </c>
    </row>
    <row r="114" spans="1:5" x14ac:dyDescent="0.25">
      <c r="A114">
        <f t="shared" si="1"/>
        <v>144</v>
      </c>
      <c r="B114">
        <v>52</v>
      </c>
      <c r="C114" t="s">
        <v>354</v>
      </c>
      <c r="D114">
        <v>4</v>
      </c>
      <c r="E114">
        <v>25</v>
      </c>
    </row>
    <row r="115" spans="1:5" x14ac:dyDescent="0.25">
      <c r="A115">
        <f t="shared" si="1"/>
        <v>145</v>
      </c>
      <c r="B115">
        <v>44</v>
      </c>
      <c r="C115" t="s">
        <v>354</v>
      </c>
      <c r="D115">
        <v>4</v>
      </c>
      <c r="E115">
        <v>26</v>
      </c>
    </row>
    <row r="116" spans="1:5" x14ac:dyDescent="0.25">
      <c r="A116">
        <f t="shared" si="1"/>
        <v>146</v>
      </c>
      <c r="B116">
        <v>60</v>
      </c>
      <c r="C116" t="s">
        <v>354</v>
      </c>
      <c r="D116">
        <v>4</v>
      </c>
      <c r="E116">
        <v>27</v>
      </c>
    </row>
    <row r="117" spans="1:5" x14ac:dyDescent="0.25">
      <c r="A117">
        <f t="shared" si="1"/>
        <v>147</v>
      </c>
      <c r="B117">
        <v>36</v>
      </c>
      <c r="C117" t="s">
        <v>354</v>
      </c>
      <c r="D117">
        <v>4</v>
      </c>
      <c r="E117">
        <v>28</v>
      </c>
    </row>
    <row r="118" spans="1:5" x14ac:dyDescent="0.25">
      <c r="A118">
        <f t="shared" si="1"/>
        <v>148</v>
      </c>
      <c r="B118">
        <v>51</v>
      </c>
      <c r="C118" t="s">
        <v>354</v>
      </c>
      <c r="D118">
        <v>4</v>
      </c>
      <c r="E118">
        <v>29</v>
      </c>
    </row>
    <row r="119" spans="1:5" x14ac:dyDescent="0.25">
      <c r="A119">
        <f t="shared" si="1"/>
        <v>149</v>
      </c>
      <c r="B119">
        <v>35</v>
      </c>
      <c r="C119" t="s">
        <v>354</v>
      </c>
      <c r="D119">
        <v>4</v>
      </c>
      <c r="E119">
        <v>30</v>
      </c>
    </row>
    <row r="120" spans="1:5" x14ac:dyDescent="0.25">
      <c r="A120">
        <f t="shared" si="1"/>
        <v>150</v>
      </c>
      <c r="B120">
        <v>59</v>
      </c>
      <c r="C120" t="s">
        <v>354</v>
      </c>
      <c r="D120">
        <v>4</v>
      </c>
      <c r="E120">
        <v>31</v>
      </c>
    </row>
    <row r="121" spans="1:5" x14ac:dyDescent="0.25">
      <c r="A121">
        <f t="shared" si="1"/>
        <v>151</v>
      </c>
      <c r="B121">
        <v>43</v>
      </c>
      <c r="C121" t="s">
        <v>354</v>
      </c>
      <c r="D121">
        <v>4</v>
      </c>
      <c r="E121">
        <v>32</v>
      </c>
    </row>
    <row r="122" spans="1:5" x14ac:dyDescent="0.25">
      <c r="A122">
        <f t="shared" si="1"/>
        <v>152</v>
      </c>
      <c r="B122">
        <v>50</v>
      </c>
      <c r="C122" t="s">
        <v>354</v>
      </c>
      <c r="D122">
        <v>4</v>
      </c>
      <c r="E122">
        <v>33</v>
      </c>
    </row>
    <row r="123" spans="1:5" x14ac:dyDescent="0.25">
      <c r="A123">
        <f t="shared" si="1"/>
        <v>153</v>
      </c>
      <c r="B123">
        <v>34</v>
      </c>
      <c r="C123" t="s">
        <v>354</v>
      </c>
      <c r="D123">
        <v>4</v>
      </c>
      <c r="E123">
        <v>34</v>
      </c>
    </row>
    <row r="124" spans="1:5" x14ac:dyDescent="0.25">
      <c r="A124">
        <f t="shared" si="1"/>
        <v>154</v>
      </c>
      <c r="B124">
        <v>58</v>
      </c>
      <c r="C124" t="s">
        <v>354</v>
      </c>
      <c r="D124">
        <v>4</v>
      </c>
      <c r="E124">
        <v>35</v>
      </c>
    </row>
    <row r="125" spans="1:5" x14ac:dyDescent="0.25">
      <c r="A125">
        <f t="shared" si="1"/>
        <v>155</v>
      </c>
      <c r="B125">
        <v>42</v>
      </c>
      <c r="C125" t="s">
        <v>354</v>
      </c>
      <c r="D125">
        <v>4</v>
      </c>
      <c r="E125">
        <v>36</v>
      </c>
    </row>
    <row r="126" spans="1:5" x14ac:dyDescent="0.25">
      <c r="A126">
        <f t="shared" si="1"/>
        <v>156</v>
      </c>
      <c r="B126">
        <v>49</v>
      </c>
      <c r="C126" t="s">
        <v>354</v>
      </c>
      <c r="D126">
        <v>4</v>
      </c>
      <c r="E126">
        <v>37</v>
      </c>
    </row>
    <row r="127" spans="1:5" x14ac:dyDescent="0.25">
      <c r="A127">
        <f t="shared" si="1"/>
        <v>157</v>
      </c>
      <c r="B127">
        <v>33</v>
      </c>
      <c r="C127" t="s">
        <v>354</v>
      </c>
      <c r="D127">
        <v>4</v>
      </c>
      <c r="E127">
        <v>38</v>
      </c>
    </row>
    <row r="128" spans="1:5" x14ac:dyDescent="0.25">
      <c r="A128">
        <f t="shared" si="1"/>
        <v>158</v>
      </c>
      <c r="B128">
        <v>57</v>
      </c>
      <c r="C128" t="s">
        <v>354</v>
      </c>
      <c r="D128">
        <v>4</v>
      </c>
      <c r="E128">
        <v>39</v>
      </c>
    </row>
    <row r="129" spans="1:5" x14ac:dyDescent="0.25">
      <c r="A129">
        <f t="shared" si="1"/>
        <v>159</v>
      </c>
      <c r="B129">
        <v>41</v>
      </c>
      <c r="C129" t="s">
        <v>354</v>
      </c>
      <c r="D129">
        <v>4</v>
      </c>
      <c r="E129">
        <v>40</v>
      </c>
    </row>
    <row r="130" spans="1:5" x14ac:dyDescent="0.25">
      <c r="A130">
        <f t="shared" si="1"/>
        <v>160</v>
      </c>
      <c r="B130">
        <v>24</v>
      </c>
      <c r="C130" t="s">
        <v>355</v>
      </c>
      <c r="D130">
        <v>5</v>
      </c>
      <c r="E130">
        <v>1</v>
      </c>
    </row>
    <row r="131" spans="1:5" x14ac:dyDescent="0.25">
      <c r="A131">
        <f t="shared" ref="A131:A194" si="2">($D131-1)*40+$E131-1</f>
        <v>161</v>
      </c>
      <c r="B131">
        <v>8</v>
      </c>
      <c r="C131" t="s">
        <v>355</v>
      </c>
      <c r="D131">
        <v>5</v>
      </c>
      <c r="E131">
        <v>2</v>
      </c>
    </row>
    <row r="132" spans="1:5" x14ac:dyDescent="0.25">
      <c r="A132">
        <f t="shared" si="2"/>
        <v>162</v>
      </c>
      <c r="B132">
        <v>32</v>
      </c>
      <c r="C132" t="s">
        <v>355</v>
      </c>
      <c r="D132">
        <v>5</v>
      </c>
      <c r="E132">
        <v>3</v>
      </c>
    </row>
    <row r="133" spans="1:5" x14ac:dyDescent="0.25">
      <c r="A133">
        <f t="shared" si="2"/>
        <v>163</v>
      </c>
      <c r="B133">
        <v>16</v>
      </c>
      <c r="C133" t="s">
        <v>355</v>
      </c>
      <c r="D133">
        <v>5</v>
      </c>
      <c r="E133">
        <v>4</v>
      </c>
    </row>
    <row r="134" spans="1:5" x14ac:dyDescent="0.25">
      <c r="A134">
        <f t="shared" si="2"/>
        <v>164</v>
      </c>
      <c r="B134">
        <v>23</v>
      </c>
      <c r="C134" t="s">
        <v>355</v>
      </c>
      <c r="D134">
        <v>5</v>
      </c>
      <c r="E134">
        <v>5</v>
      </c>
    </row>
    <row r="135" spans="1:5" x14ac:dyDescent="0.25">
      <c r="A135">
        <f t="shared" si="2"/>
        <v>165</v>
      </c>
      <c r="B135">
        <v>7</v>
      </c>
      <c r="C135" t="s">
        <v>355</v>
      </c>
      <c r="D135">
        <v>5</v>
      </c>
      <c r="E135">
        <v>6</v>
      </c>
    </row>
    <row r="136" spans="1:5" x14ac:dyDescent="0.25">
      <c r="A136">
        <f t="shared" si="2"/>
        <v>166</v>
      </c>
      <c r="B136">
        <v>31</v>
      </c>
      <c r="C136" t="s">
        <v>355</v>
      </c>
      <c r="D136">
        <v>5</v>
      </c>
      <c r="E136">
        <v>7</v>
      </c>
    </row>
    <row r="137" spans="1:5" x14ac:dyDescent="0.25">
      <c r="A137">
        <f t="shared" si="2"/>
        <v>167</v>
      </c>
      <c r="B137">
        <v>15</v>
      </c>
      <c r="C137" t="s">
        <v>355</v>
      </c>
      <c r="D137">
        <v>5</v>
      </c>
      <c r="E137">
        <v>8</v>
      </c>
    </row>
    <row r="138" spans="1:5" x14ac:dyDescent="0.25">
      <c r="A138">
        <f t="shared" si="2"/>
        <v>168</v>
      </c>
      <c r="B138">
        <v>22</v>
      </c>
      <c r="C138" t="s">
        <v>355</v>
      </c>
      <c r="D138">
        <v>5</v>
      </c>
      <c r="E138">
        <v>9</v>
      </c>
    </row>
    <row r="139" spans="1:5" x14ac:dyDescent="0.25">
      <c r="A139">
        <f t="shared" si="2"/>
        <v>169</v>
      </c>
      <c r="B139">
        <v>6</v>
      </c>
      <c r="C139" t="s">
        <v>355</v>
      </c>
      <c r="D139">
        <v>5</v>
      </c>
      <c r="E139">
        <v>10</v>
      </c>
    </row>
    <row r="140" spans="1:5" x14ac:dyDescent="0.25">
      <c r="A140">
        <f t="shared" si="2"/>
        <v>170</v>
      </c>
      <c r="B140">
        <v>30</v>
      </c>
      <c r="C140" t="s">
        <v>355</v>
      </c>
      <c r="D140">
        <v>5</v>
      </c>
      <c r="E140">
        <v>11</v>
      </c>
    </row>
    <row r="141" spans="1:5" x14ac:dyDescent="0.25">
      <c r="A141">
        <f t="shared" si="2"/>
        <v>171</v>
      </c>
      <c r="B141">
        <v>14</v>
      </c>
      <c r="C141" t="s">
        <v>355</v>
      </c>
      <c r="D141">
        <v>5</v>
      </c>
      <c r="E141">
        <v>12</v>
      </c>
    </row>
    <row r="142" spans="1:5" x14ac:dyDescent="0.25">
      <c r="A142">
        <f t="shared" si="2"/>
        <v>172</v>
      </c>
      <c r="B142">
        <v>21</v>
      </c>
      <c r="C142" t="s">
        <v>355</v>
      </c>
      <c r="D142">
        <v>5</v>
      </c>
      <c r="E142">
        <v>13</v>
      </c>
    </row>
    <row r="143" spans="1:5" x14ac:dyDescent="0.25">
      <c r="A143">
        <f t="shared" si="2"/>
        <v>173</v>
      </c>
      <c r="B143">
        <v>5</v>
      </c>
      <c r="C143" t="s">
        <v>355</v>
      </c>
      <c r="D143">
        <v>5</v>
      </c>
      <c r="E143">
        <v>14</v>
      </c>
    </row>
    <row r="144" spans="1:5" x14ac:dyDescent="0.25">
      <c r="A144">
        <f t="shared" si="2"/>
        <v>174</v>
      </c>
      <c r="B144">
        <v>29</v>
      </c>
      <c r="C144" t="s">
        <v>355</v>
      </c>
      <c r="D144">
        <v>5</v>
      </c>
      <c r="E144">
        <v>15</v>
      </c>
    </row>
    <row r="145" spans="1:5" x14ac:dyDescent="0.25">
      <c r="A145">
        <f t="shared" si="2"/>
        <v>175</v>
      </c>
      <c r="B145">
        <v>13</v>
      </c>
      <c r="C145" t="s">
        <v>355</v>
      </c>
      <c r="D145">
        <v>5</v>
      </c>
      <c r="E145">
        <v>16</v>
      </c>
    </row>
    <row r="146" spans="1:5" x14ac:dyDescent="0.25">
      <c r="A146">
        <f t="shared" si="2"/>
        <v>184</v>
      </c>
      <c r="B146">
        <v>20</v>
      </c>
      <c r="C146" t="s">
        <v>355</v>
      </c>
      <c r="D146">
        <v>5</v>
      </c>
      <c r="E146">
        <v>25</v>
      </c>
    </row>
    <row r="147" spans="1:5" x14ac:dyDescent="0.25">
      <c r="A147">
        <f t="shared" si="2"/>
        <v>185</v>
      </c>
      <c r="B147">
        <v>12</v>
      </c>
      <c r="C147" t="s">
        <v>355</v>
      </c>
      <c r="D147">
        <v>5</v>
      </c>
      <c r="E147">
        <v>26</v>
      </c>
    </row>
    <row r="148" spans="1:5" x14ac:dyDescent="0.25">
      <c r="A148">
        <f t="shared" si="2"/>
        <v>186</v>
      </c>
      <c r="B148">
        <v>28</v>
      </c>
      <c r="C148" t="s">
        <v>355</v>
      </c>
      <c r="D148">
        <v>5</v>
      </c>
      <c r="E148">
        <v>27</v>
      </c>
    </row>
    <row r="149" spans="1:5" x14ac:dyDescent="0.25">
      <c r="A149">
        <f t="shared" si="2"/>
        <v>187</v>
      </c>
      <c r="B149">
        <v>4</v>
      </c>
      <c r="C149" t="s">
        <v>355</v>
      </c>
      <c r="D149">
        <v>5</v>
      </c>
      <c r="E149">
        <v>28</v>
      </c>
    </row>
    <row r="150" spans="1:5" x14ac:dyDescent="0.25">
      <c r="A150">
        <f t="shared" si="2"/>
        <v>188</v>
      </c>
      <c r="B150">
        <v>27</v>
      </c>
      <c r="C150" t="s">
        <v>355</v>
      </c>
      <c r="D150">
        <v>5</v>
      </c>
      <c r="E150">
        <v>29</v>
      </c>
    </row>
    <row r="151" spans="1:5" x14ac:dyDescent="0.25">
      <c r="A151">
        <f t="shared" si="2"/>
        <v>189</v>
      </c>
      <c r="B151">
        <v>11</v>
      </c>
      <c r="C151" t="s">
        <v>355</v>
      </c>
      <c r="D151">
        <v>5</v>
      </c>
      <c r="E151">
        <v>30</v>
      </c>
    </row>
    <row r="152" spans="1:5" x14ac:dyDescent="0.25">
      <c r="A152">
        <f t="shared" si="2"/>
        <v>190</v>
      </c>
      <c r="B152">
        <v>19</v>
      </c>
      <c r="C152" t="s">
        <v>355</v>
      </c>
      <c r="D152">
        <v>5</v>
      </c>
      <c r="E152">
        <v>31</v>
      </c>
    </row>
    <row r="153" spans="1:5" x14ac:dyDescent="0.25">
      <c r="A153">
        <f t="shared" si="2"/>
        <v>191</v>
      </c>
      <c r="B153">
        <v>3</v>
      </c>
      <c r="C153" t="s">
        <v>355</v>
      </c>
      <c r="D153">
        <v>5</v>
      </c>
      <c r="E153">
        <v>32</v>
      </c>
    </row>
    <row r="154" spans="1:5" x14ac:dyDescent="0.25">
      <c r="A154">
        <f t="shared" si="2"/>
        <v>192</v>
      </c>
      <c r="B154">
        <v>26</v>
      </c>
      <c r="C154" t="s">
        <v>355</v>
      </c>
      <c r="D154">
        <v>5</v>
      </c>
      <c r="E154">
        <v>33</v>
      </c>
    </row>
    <row r="155" spans="1:5" x14ac:dyDescent="0.25">
      <c r="A155">
        <f t="shared" si="2"/>
        <v>193</v>
      </c>
      <c r="B155">
        <v>10</v>
      </c>
      <c r="C155" t="s">
        <v>355</v>
      </c>
      <c r="D155">
        <v>5</v>
      </c>
      <c r="E155">
        <v>34</v>
      </c>
    </row>
    <row r="156" spans="1:5" x14ac:dyDescent="0.25">
      <c r="A156">
        <f t="shared" si="2"/>
        <v>194</v>
      </c>
      <c r="B156">
        <v>18</v>
      </c>
      <c r="C156" t="s">
        <v>355</v>
      </c>
      <c r="D156">
        <v>5</v>
      </c>
      <c r="E156">
        <v>35</v>
      </c>
    </row>
    <row r="157" spans="1:5" x14ac:dyDescent="0.25">
      <c r="A157">
        <f t="shared" si="2"/>
        <v>195</v>
      </c>
      <c r="B157">
        <v>2</v>
      </c>
      <c r="C157" t="s">
        <v>355</v>
      </c>
      <c r="D157">
        <v>5</v>
      </c>
      <c r="E157">
        <v>36</v>
      </c>
    </row>
    <row r="158" spans="1:5" x14ac:dyDescent="0.25">
      <c r="A158">
        <f t="shared" si="2"/>
        <v>196</v>
      </c>
      <c r="B158">
        <v>25</v>
      </c>
      <c r="C158" t="s">
        <v>355</v>
      </c>
      <c r="D158">
        <v>5</v>
      </c>
      <c r="E158">
        <v>37</v>
      </c>
    </row>
    <row r="159" spans="1:5" x14ac:dyDescent="0.25">
      <c r="A159">
        <f t="shared" si="2"/>
        <v>197</v>
      </c>
      <c r="B159">
        <v>9</v>
      </c>
      <c r="C159" t="s">
        <v>355</v>
      </c>
      <c r="D159">
        <v>5</v>
      </c>
      <c r="E159">
        <v>38</v>
      </c>
    </row>
    <row r="160" spans="1:5" x14ac:dyDescent="0.25">
      <c r="A160">
        <f t="shared" si="2"/>
        <v>198</v>
      </c>
      <c r="B160">
        <v>17</v>
      </c>
      <c r="C160" t="s">
        <v>355</v>
      </c>
      <c r="D160">
        <v>5</v>
      </c>
      <c r="E160">
        <v>39</v>
      </c>
    </row>
    <row r="161" spans="1:5" x14ac:dyDescent="0.25">
      <c r="A161">
        <f t="shared" si="2"/>
        <v>199</v>
      </c>
      <c r="B161">
        <v>1</v>
      </c>
      <c r="C161" t="s">
        <v>355</v>
      </c>
      <c r="D161">
        <v>5</v>
      </c>
      <c r="E161">
        <v>40</v>
      </c>
    </row>
    <row r="162" spans="1:5" x14ac:dyDescent="0.25">
      <c r="A162">
        <f t="shared" si="2"/>
        <v>200</v>
      </c>
      <c r="B162">
        <v>64</v>
      </c>
      <c r="C162" t="s">
        <v>355</v>
      </c>
      <c r="D162">
        <v>6</v>
      </c>
      <c r="E162">
        <v>1</v>
      </c>
    </row>
    <row r="163" spans="1:5" x14ac:dyDescent="0.25">
      <c r="A163">
        <f t="shared" si="2"/>
        <v>201</v>
      </c>
      <c r="B163">
        <v>48</v>
      </c>
      <c r="C163" t="s">
        <v>355</v>
      </c>
      <c r="D163">
        <v>6</v>
      </c>
      <c r="E163">
        <v>2</v>
      </c>
    </row>
    <row r="164" spans="1:5" x14ac:dyDescent="0.25">
      <c r="A164">
        <f t="shared" si="2"/>
        <v>202</v>
      </c>
      <c r="B164">
        <v>56</v>
      </c>
      <c r="C164" t="s">
        <v>355</v>
      </c>
      <c r="D164">
        <v>6</v>
      </c>
      <c r="E164">
        <v>3</v>
      </c>
    </row>
    <row r="165" spans="1:5" x14ac:dyDescent="0.25">
      <c r="A165">
        <f t="shared" si="2"/>
        <v>203</v>
      </c>
      <c r="B165">
        <v>40</v>
      </c>
      <c r="C165" t="s">
        <v>355</v>
      </c>
      <c r="D165">
        <v>6</v>
      </c>
      <c r="E165">
        <v>4</v>
      </c>
    </row>
    <row r="166" spans="1:5" x14ac:dyDescent="0.25">
      <c r="A166">
        <f t="shared" si="2"/>
        <v>204</v>
      </c>
      <c r="B166">
        <v>63</v>
      </c>
      <c r="C166" t="s">
        <v>355</v>
      </c>
      <c r="D166">
        <v>6</v>
      </c>
      <c r="E166">
        <v>5</v>
      </c>
    </row>
    <row r="167" spans="1:5" x14ac:dyDescent="0.25">
      <c r="A167">
        <f t="shared" si="2"/>
        <v>205</v>
      </c>
      <c r="B167">
        <v>47</v>
      </c>
      <c r="C167" t="s">
        <v>355</v>
      </c>
      <c r="D167">
        <v>6</v>
      </c>
      <c r="E167">
        <v>6</v>
      </c>
    </row>
    <row r="168" spans="1:5" x14ac:dyDescent="0.25">
      <c r="A168">
        <f t="shared" si="2"/>
        <v>206</v>
      </c>
      <c r="B168">
        <v>55</v>
      </c>
      <c r="C168" t="s">
        <v>355</v>
      </c>
      <c r="D168">
        <v>6</v>
      </c>
      <c r="E168">
        <v>7</v>
      </c>
    </row>
    <row r="169" spans="1:5" x14ac:dyDescent="0.25">
      <c r="A169">
        <f t="shared" si="2"/>
        <v>207</v>
      </c>
      <c r="B169">
        <v>39</v>
      </c>
      <c r="C169" t="s">
        <v>355</v>
      </c>
      <c r="D169">
        <v>6</v>
      </c>
      <c r="E169">
        <v>8</v>
      </c>
    </row>
    <row r="170" spans="1:5" x14ac:dyDescent="0.25">
      <c r="A170">
        <f t="shared" si="2"/>
        <v>208</v>
      </c>
      <c r="B170">
        <v>62</v>
      </c>
      <c r="C170" t="s">
        <v>355</v>
      </c>
      <c r="D170">
        <v>6</v>
      </c>
      <c r="E170">
        <v>9</v>
      </c>
    </row>
    <row r="171" spans="1:5" x14ac:dyDescent="0.25">
      <c r="A171">
        <f t="shared" si="2"/>
        <v>209</v>
      </c>
      <c r="B171">
        <v>46</v>
      </c>
      <c r="C171" t="s">
        <v>355</v>
      </c>
      <c r="D171">
        <v>6</v>
      </c>
      <c r="E171">
        <v>10</v>
      </c>
    </row>
    <row r="172" spans="1:5" x14ac:dyDescent="0.25">
      <c r="A172">
        <f t="shared" si="2"/>
        <v>210</v>
      </c>
      <c r="B172">
        <v>54</v>
      </c>
      <c r="C172" t="s">
        <v>355</v>
      </c>
      <c r="D172">
        <v>6</v>
      </c>
      <c r="E172">
        <v>11</v>
      </c>
    </row>
    <row r="173" spans="1:5" x14ac:dyDescent="0.25">
      <c r="A173">
        <f t="shared" si="2"/>
        <v>211</v>
      </c>
      <c r="B173">
        <v>38</v>
      </c>
      <c r="C173" t="s">
        <v>355</v>
      </c>
      <c r="D173">
        <v>6</v>
      </c>
      <c r="E173">
        <v>12</v>
      </c>
    </row>
    <row r="174" spans="1:5" x14ac:dyDescent="0.25">
      <c r="A174">
        <f t="shared" si="2"/>
        <v>212</v>
      </c>
      <c r="B174">
        <v>61</v>
      </c>
      <c r="C174" t="s">
        <v>355</v>
      </c>
      <c r="D174">
        <v>6</v>
      </c>
      <c r="E174">
        <v>13</v>
      </c>
    </row>
    <row r="175" spans="1:5" x14ac:dyDescent="0.25">
      <c r="A175">
        <f t="shared" si="2"/>
        <v>213</v>
      </c>
      <c r="B175">
        <v>45</v>
      </c>
      <c r="C175" t="s">
        <v>355</v>
      </c>
      <c r="D175">
        <v>6</v>
      </c>
      <c r="E175">
        <v>14</v>
      </c>
    </row>
    <row r="176" spans="1:5" x14ac:dyDescent="0.25">
      <c r="A176">
        <f t="shared" si="2"/>
        <v>214</v>
      </c>
      <c r="B176">
        <v>53</v>
      </c>
      <c r="C176" t="s">
        <v>355</v>
      </c>
      <c r="D176">
        <v>6</v>
      </c>
      <c r="E176">
        <v>15</v>
      </c>
    </row>
    <row r="177" spans="1:5" x14ac:dyDescent="0.25">
      <c r="A177">
        <f t="shared" si="2"/>
        <v>215</v>
      </c>
      <c r="B177">
        <v>37</v>
      </c>
      <c r="C177" t="s">
        <v>355</v>
      </c>
      <c r="D177">
        <v>6</v>
      </c>
      <c r="E177">
        <v>16</v>
      </c>
    </row>
    <row r="178" spans="1:5" x14ac:dyDescent="0.25">
      <c r="A178">
        <f t="shared" si="2"/>
        <v>224</v>
      </c>
      <c r="B178">
        <v>52</v>
      </c>
      <c r="C178" t="s">
        <v>355</v>
      </c>
      <c r="D178">
        <v>6</v>
      </c>
      <c r="E178">
        <v>25</v>
      </c>
    </row>
    <row r="179" spans="1:5" x14ac:dyDescent="0.25">
      <c r="A179">
        <f t="shared" si="2"/>
        <v>225</v>
      </c>
      <c r="B179">
        <v>44</v>
      </c>
      <c r="C179" t="s">
        <v>355</v>
      </c>
      <c r="D179">
        <v>6</v>
      </c>
      <c r="E179">
        <v>26</v>
      </c>
    </row>
    <row r="180" spans="1:5" x14ac:dyDescent="0.25">
      <c r="A180">
        <f t="shared" si="2"/>
        <v>226</v>
      </c>
      <c r="B180">
        <v>60</v>
      </c>
      <c r="C180" t="s">
        <v>355</v>
      </c>
      <c r="D180">
        <v>6</v>
      </c>
      <c r="E180">
        <v>27</v>
      </c>
    </row>
    <row r="181" spans="1:5" x14ac:dyDescent="0.25">
      <c r="A181">
        <f t="shared" si="2"/>
        <v>227</v>
      </c>
      <c r="B181">
        <v>36</v>
      </c>
      <c r="C181" t="s">
        <v>355</v>
      </c>
      <c r="D181">
        <v>6</v>
      </c>
      <c r="E181">
        <v>28</v>
      </c>
    </row>
    <row r="182" spans="1:5" x14ac:dyDescent="0.25">
      <c r="A182">
        <f t="shared" si="2"/>
        <v>228</v>
      </c>
      <c r="B182">
        <v>51</v>
      </c>
      <c r="C182" t="s">
        <v>355</v>
      </c>
      <c r="D182">
        <v>6</v>
      </c>
      <c r="E182">
        <v>29</v>
      </c>
    </row>
    <row r="183" spans="1:5" x14ac:dyDescent="0.25">
      <c r="A183">
        <f t="shared" si="2"/>
        <v>229</v>
      </c>
      <c r="B183">
        <v>35</v>
      </c>
      <c r="C183" t="s">
        <v>355</v>
      </c>
      <c r="D183">
        <v>6</v>
      </c>
      <c r="E183">
        <v>30</v>
      </c>
    </row>
    <row r="184" spans="1:5" x14ac:dyDescent="0.25">
      <c r="A184">
        <f t="shared" si="2"/>
        <v>230</v>
      </c>
      <c r="B184">
        <v>59</v>
      </c>
      <c r="C184" t="s">
        <v>355</v>
      </c>
      <c r="D184">
        <v>6</v>
      </c>
      <c r="E184">
        <v>31</v>
      </c>
    </row>
    <row r="185" spans="1:5" x14ac:dyDescent="0.25">
      <c r="A185">
        <f t="shared" si="2"/>
        <v>231</v>
      </c>
      <c r="B185">
        <v>43</v>
      </c>
      <c r="C185" t="s">
        <v>355</v>
      </c>
      <c r="D185">
        <v>6</v>
      </c>
      <c r="E185">
        <v>32</v>
      </c>
    </row>
    <row r="186" spans="1:5" x14ac:dyDescent="0.25">
      <c r="A186">
        <f t="shared" si="2"/>
        <v>232</v>
      </c>
      <c r="B186">
        <v>50</v>
      </c>
      <c r="C186" t="s">
        <v>355</v>
      </c>
      <c r="D186">
        <v>6</v>
      </c>
      <c r="E186">
        <v>33</v>
      </c>
    </row>
    <row r="187" spans="1:5" x14ac:dyDescent="0.25">
      <c r="A187">
        <f t="shared" si="2"/>
        <v>233</v>
      </c>
      <c r="B187">
        <v>34</v>
      </c>
      <c r="C187" t="s">
        <v>355</v>
      </c>
      <c r="D187">
        <v>6</v>
      </c>
      <c r="E187">
        <v>34</v>
      </c>
    </row>
    <row r="188" spans="1:5" x14ac:dyDescent="0.25">
      <c r="A188">
        <f t="shared" si="2"/>
        <v>234</v>
      </c>
      <c r="B188">
        <v>58</v>
      </c>
      <c r="C188" t="s">
        <v>355</v>
      </c>
      <c r="D188">
        <v>6</v>
      </c>
      <c r="E188">
        <v>35</v>
      </c>
    </row>
    <row r="189" spans="1:5" x14ac:dyDescent="0.25">
      <c r="A189">
        <f t="shared" si="2"/>
        <v>235</v>
      </c>
      <c r="B189">
        <v>42</v>
      </c>
      <c r="C189" t="s">
        <v>355</v>
      </c>
      <c r="D189">
        <v>6</v>
      </c>
      <c r="E189">
        <v>36</v>
      </c>
    </row>
    <row r="190" spans="1:5" x14ac:dyDescent="0.25">
      <c r="A190">
        <f t="shared" si="2"/>
        <v>236</v>
      </c>
      <c r="B190">
        <v>49</v>
      </c>
      <c r="C190" t="s">
        <v>355</v>
      </c>
      <c r="D190">
        <v>6</v>
      </c>
      <c r="E190">
        <v>37</v>
      </c>
    </row>
    <row r="191" spans="1:5" x14ac:dyDescent="0.25">
      <c r="A191">
        <f t="shared" si="2"/>
        <v>237</v>
      </c>
      <c r="B191">
        <v>33</v>
      </c>
      <c r="C191" t="s">
        <v>355</v>
      </c>
      <c r="D191">
        <v>6</v>
      </c>
      <c r="E191">
        <v>38</v>
      </c>
    </row>
    <row r="192" spans="1:5" x14ac:dyDescent="0.25">
      <c r="A192">
        <f t="shared" si="2"/>
        <v>238</v>
      </c>
      <c r="B192">
        <v>57</v>
      </c>
      <c r="C192" t="s">
        <v>355</v>
      </c>
      <c r="D192">
        <v>6</v>
      </c>
      <c r="E192">
        <v>39</v>
      </c>
    </row>
    <row r="193" spans="1:5" x14ac:dyDescent="0.25">
      <c r="A193">
        <f t="shared" si="2"/>
        <v>239</v>
      </c>
      <c r="B193">
        <v>41</v>
      </c>
      <c r="C193" t="s">
        <v>355</v>
      </c>
      <c r="D193">
        <v>6</v>
      </c>
      <c r="E193">
        <v>40</v>
      </c>
    </row>
    <row r="194" spans="1:5" x14ac:dyDescent="0.25">
      <c r="A194">
        <f t="shared" si="2"/>
        <v>240</v>
      </c>
      <c r="B194">
        <v>62</v>
      </c>
      <c r="C194" t="s">
        <v>356</v>
      </c>
      <c r="D194">
        <v>7</v>
      </c>
      <c r="E194">
        <v>1</v>
      </c>
    </row>
    <row r="195" spans="1:5" x14ac:dyDescent="0.25">
      <c r="A195">
        <f t="shared" ref="A195:A257" si="3">($D195-1)*40+$E195-1</f>
        <v>241</v>
      </c>
      <c r="B195">
        <v>64</v>
      </c>
      <c r="C195" t="s">
        <v>356</v>
      </c>
      <c r="D195">
        <v>7</v>
      </c>
      <c r="E195">
        <v>2</v>
      </c>
    </row>
    <row r="196" spans="1:5" x14ac:dyDescent="0.25">
      <c r="A196">
        <f t="shared" si="3"/>
        <v>242</v>
      </c>
      <c r="B196">
        <v>61</v>
      </c>
      <c r="C196" t="s">
        <v>356</v>
      </c>
      <c r="D196">
        <v>7</v>
      </c>
      <c r="E196">
        <v>3</v>
      </c>
    </row>
    <row r="197" spans="1:5" x14ac:dyDescent="0.25">
      <c r="A197">
        <f t="shared" si="3"/>
        <v>243</v>
      </c>
      <c r="B197">
        <v>63</v>
      </c>
      <c r="C197" t="s">
        <v>356</v>
      </c>
      <c r="D197">
        <v>7</v>
      </c>
      <c r="E197">
        <v>4</v>
      </c>
    </row>
    <row r="198" spans="1:5" x14ac:dyDescent="0.25">
      <c r="A198">
        <f t="shared" si="3"/>
        <v>244</v>
      </c>
      <c r="B198">
        <v>54</v>
      </c>
      <c r="C198" t="s">
        <v>356</v>
      </c>
      <c r="D198">
        <v>7</v>
      </c>
      <c r="E198">
        <v>5</v>
      </c>
    </row>
    <row r="199" spans="1:5" x14ac:dyDescent="0.25">
      <c r="A199">
        <f t="shared" si="3"/>
        <v>245</v>
      </c>
      <c r="B199">
        <v>56</v>
      </c>
      <c r="C199" t="s">
        <v>356</v>
      </c>
      <c r="D199">
        <v>7</v>
      </c>
      <c r="E199">
        <v>6</v>
      </c>
    </row>
    <row r="200" spans="1:5" x14ac:dyDescent="0.25">
      <c r="A200">
        <f t="shared" si="3"/>
        <v>246</v>
      </c>
      <c r="B200">
        <v>53</v>
      </c>
      <c r="C200" t="s">
        <v>356</v>
      </c>
      <c r="D200">
        <v>7</v>
      </c>
      <c r="E200">
        <v>7</v>
      </c>
    </row>
    <row r="201" spans="1:5" x14ac:dyDescent="0.25">
      <c r="A201">
        <f t="shared" si="3"/>
        <v>247</v>
      </c>
      <c r="B201">
        <v>55</v>
      </c>
      <c r="C201" t="s">
        <v>356</v>
      </c>
      <c r="D201">
        <v>7</v>
      </c>
      <c r="E201">
        <v>8</v>
      </c>
    </row>
    <row r="202" spans="1:5" x14ac:dyDescent="0.25">
      <c r="A202">
        <f t="shared" si="3"/>
        <v>248</v>
      </c>
      <c r="B202">
        <v>46</v>
      </c>
      <c r="C202" t="s">
        <v>356</v>
      </c>
      <c r="D202">
        <v>7</v>
      </c>
      <c r="E202">
        <v>9</v>
      </c>
    </row>
    <row r="203" spans="1:5" x14ac:dyDescent="0.25">
      <c r="A203">
        <f t="shared" si="3"/>
        <v>249</v>
      </c>
      <c r="B203">
        <v>48</v>
      </c>
      <c r="C203" t="s">
        <v>356</v>
      </c>
      <c r="D203">
        <v>7</v>
      </c>
      <c r="E203">
        <v>10</v>
      </c>
    </row>
    <row r="204" spans="1:5" x14ac:dyDescent="0.25">
      <c r="A204">
        <f t="shared" si="3"/>
        <v>250</v>
      </c>
      <c r="B204">
        <v>45</v>
      </c>
      <c r="C204" t="s">
        <v>356</v>
      </c>
      <c r="D204">
        <v>7</v>
      </c>
      <c r="E204">
        <v>11</v>
      </c>
    </row>
    <row r="205" spans="1:5" x14ac:dyDescent="0.25">
      <c r="A205">
        <f t="shared" si="3"/>
        <v>251</v>
      </c>
      <c r="B205">
        <v>47</v>
      </c>
      <c r="C205" t="s">
        <v>356</v>
      </c>
      <c r="D205">
        <v>7</v>
      </c>
      <c r="E205">
        <v>12</v>
      </c>
    </row>
    <row r="206" spans="1:5" x14ac:dyDescent="0.25">
      <c r="A206">
        <f t="shared" si="3"/>
        <v>252</v>
      </c>
      <c r="B206">
        <v>38</v>
      </c>
      <c r="C206" t="s">
        <v>356</v>
      </c>
      <c r="D206">
        <v>7</v>
      </c>
      <c r="E206">
        <v>13</v>
      </c>
    </row>
    <row r="207" spans="1:5" x14ac:dyDescent="0.25">
      <c r="A207">
        <f t="shared" si="3"/>
        <v>253</v>
      </c>
      <c r="B207">
        <v>40</v>
      </c>
      <c r="C207" t="s">
        <v>356</v>
      </c>
      <c r="D207">
        <v>7</v>
      </c>
      <c r="E207">
        <v>14</v>
      </c>
    </row>
    <row r="208" spans="1:5" x14ac:dyDescent="0.25">
      <c r="A208">
        <f t="shared" si="3"/>
        <v>254</v>
      </c>
      <c r="B208">
        <v>37</v>
      </c>
      <c r="C208" t="s">
        <v>356</v>
      </c>
      <c r="D208">
        <v>7</v>
      </c>
      <c r="E208">
        <v>15</v>
      </c>
    </row>
    <row r="209" spans="1:5" x14ac:dyDescent="0.25">
      <c r="A209">
        <f t="shared" si="3"/>
        <v>255</v>
      </c>
      <c r="B209">
        <v>39</v>
      </c>
      <c r="C209" t="s">
        <v>356</v>
      </c>
      <c r="D209">
        <v>7</v>
      </c>
      <c r="E209">
        <v>16</v>
      </c>
    </row>
    <row r="210" spans="1:5" x14ac:dyDescent="0.25">
      <c r="A210">
        <f t="shared" si="3"/>
        <v>264</v>
      </c>
      <c r="B210">
        <v>30</v>
      </c>
      <c r="C210" t="s">
        <v>356</v>
      </c>
      <c r="D210">
        <v>7</v>
      </c>
      <c r="E210">
        <v>25</v>
      </c>
    </row>
    <row r="211" spans="1:5" x14ac:dyDescent="0.25">
      <c r="A211">
        <f t="shared" si="3"/>
        <v>265</v>
      </c>
      <c r="B211">
        <v>31</v>
      </c>
      <c r="C211" t="s">
        <v>356</v>
      </c>
      <c r="D211">
        <v>7</v>
      </c>
      <c r="E211">
        <v>26</v>
      </c>
    </row>
    <row r="212" spans="1:5" x14ac:dyDescent="0.25">
      <c r="A212">
        <f t="shared" si="3"/>
        <v>266</v>
      </c>
      <c r="B212">
        <v>29</v>
      </c>
      <c r="C212" t="s">
        <v>356</v>
      </c>
      <c r="D212">
        <v>7</v>
      </c>
      <c r="E212">
        <v>27</v>
      </c>
    </row>
    <row r="213" spans="1:5" x14ac:dyDescent="0.25">
      <c r="A213">
        <f t="shared" si="3"/>
        <v>267</v>
      </c>
      <c r="B213">
        <v>32</v>
      </c>
      <c r="C213" t="s">
        <v>356</v>
      </c>
      <c r="D213">
        <v>7</v>
      </c>
      <c r="E213">
        <v>28</v>
      </c>
    </row>
    <row r="214" spans="1:5" x14ac:dyDescent="0.25">
      <c r="A214">
        <f t="shared" si="3"/>
        <v>268</v>
      </c>
      <c r="B214">
        <v>21</v>
      </c>
      <c r="C214" t="s">
        <v>356</v>
      </c>
      <c r="D214">
        <v>7</v>
      </c>
      <c r="E214">
        <v>29</v>
      </c>
    </row>
    <row r="215" spans="1:5" x14ac:dyDescent="0.25">
      <c r="A215">
        <f t="shared" si="3"/>
        <v>269</v>
      </c>
      <c r="B215">
        <v>23</v>
      </c>
      <c r="C215" t="s">
        <v>356</v>
      </c>
      <c r="D215">
        <v>7</v>
      </c>
      <c r="E215">
        <v>30</v>
      </c>
    </row>
    <row r="216" spans="1:5" x14ac:dyDescent="0.25">
      <c r="A216">
        <f t="shared" si="3"/>
        <v>270</v>
      </c>
      <c r="B216">
        <v>22</v>
      </c>
      <c r="C216" t="s">
        <v>356</v>
      </c>
      <c r="D216">
        <v>7</v>
      </c>
      <c r="E216">
        <v>31</v>
      </c>
    </row>
    <row r="217" spans="1:5" x14ac:dyDescent="0.25">
      <c r="A217">
        <f t="shared" si="3"/>
        <v>271</v>
      </c>
      <c r="B217">
        <v>24</v>
      </c>
      <c r="C217" t="s">
        <v>356</v>
      </c>
      <c r="D217">
        <v>7</v>
      </c>
      <c r="E217">
        <v>32</v>
      </c>
    </row>
    <row r="218" spans="1:5" x14ac:dyDescent="0.25">
      <c r="A218">
        <f t="shared" si="3"/>
        <v>272</v>
      </c>
      <c r="B218">
        <v>13</v>
      </c>
      <c r="C218" t="s">
        <v>356</v>
      </c>
      <c r="D218">
        <v>7</v>
      </c>
      <c r="E218">
        <v>33</v>
      </c>
    </row>
    <row r="219" spans="1:5" x14ac:dyDescent="0.25">
      <c r="A219">
        <f t="shared" si="3"/>
        <v>273</v>
      </c>
      <c r="B219">
        <v>15</v>
      </c>
      <c r="C219" t="s">
        <v>356</v>
      </c>
      <c r="D219">
        <v>7</v>
      </c>
      <c r="E219">
        <v>34</v>
      </c>
    </row>
    <row r="220" spans="1:5" x14ac:dyDescent="0.25">
      <c r="A220">
        <f t="shared" si="3"/>
        <v>274</v>
      </c>
      <c r="B220">
        <v>14</v>
      </c>
      <c r="C220" t="s">
        <v>356</v>
      </c>
      <c r="D220">
        <v>7</v>
      </c>
      <c r="E220">
        <v>35</v>
      </c>
    </row>
    <row r="221" spans="1:5" x14ac:dyDescent="0.25">
      <c r="A221">
        <f t="shared" si="3"/>
        <v>275</v>
      </c>
      <c r="B221">
        <v>16</v>
      </c>
      <c r="C221" t="s">
        <v>356</v>
      </c>
      <c r="D221">
        <v>7</v>
      </c>
      <c r="E221">
        <v>36</v>
      </c>
    </row>
    <row r="222" spans="1:5" x14ac:dyDescent="0.25">
      <c r="A222">
        <f t="shared" si="3"/>
        <v>276</v>
      </c>
      <c r="B222">
        <v>5</v>
      </c>
      <c r="C222" t="s">
        <v>356</v>
      </c>
      <c r="D222">
        <v>7</v>
      </c>
      <c r="E222">
        <v>37</v>
      </c>
    </row>
    <row r="223" spans="1:5" x14ac:dyDescent="0.25">
      <c r="A223">
        <f t="shared" si="3"/>
        <v>277</v>
      </c>
      <c r="B223">
        <v>7</v>
      </c>
      <c r="C223" t="s">
        <v>356</v>
      </c>
      <c r="D223">
        <v>7</v>
      </c>
      <c r="E223">
        <v>38</v>
      </c>
    </row>
    <row r="224" spans="1:5" x14ac:dyDescent="0.25">
      <c r="A224">
        <f t="shared" si="3"/>
        <v>278</v>
      </c>
      <c r="B224">
        <v>6</v>
      </c>
      <c r="C224" t="s">
        <v>356</v>
      </c>
      <c r="D224">
        <v>7</v>
      </c>
      <c r="E224">
        <v>39</v>
      </c>
    </row>
    <row r="225" spans="1:5" x14ac:dyDescent="0.25">
      <c r="A225">
        <f t="shared" si="3"/>
        <v>279</v>
      </c>
      <c r="B225">
        <v>8</v>
      </c>
      <c r="C225" t="s">
        <v>356</v>
      </c>
      <c r="D225">
        <v>7</v>
      </c>
      <c r="E225">
        <v>40</v>
      </c>
    </row>
    <row r="226" spans="1:5" x14ac:dyDescent="0.25">
      <c r="A226">
        <f t="shared" si="3"/>
        <v>280</v>
      </c>
      <c r="B226">
        <v>57</v>
      </c>
      <c r="C226" t="s">
        <v>356</v>
      </c>
      <c r="D226">
        <v>8</v>
      </c>
      <c r="E226">
        <v>1</v>
      </c>
    </row>
    <row r="227" spans="1:5" x14ac:dyDescent="0.25">
      <c r="A227">
        <f t="shared" si="3"/>
        <v>281</v>
      </c>
      <c r="B227">
        <v>59</v>
      </c>
      <c r="C227" t="s">
        <v>356</v>
      </c>
      <c r="D227">
        <v>8</v>
      </c>
      <c r="E227">
        <v>2</v>
      </c>
    </row>
    <row r="228" spans="1:5" x14ac:dyDescent="0.25">
      <c r="A228">
        <f t="shared" si="3"/>
        <v>282</v>
      </c>
      <c r="B228">
        <v>58</v>
      </c>
      <c r="C228" t="s">
        <v>356</v>
      </c>
      <c r="D228">
        <v>8</v>
      </c>
      <c r="E228">
        <v>3</v>
      </c>
    </row>
    <row r="229" spans="1:5" x14ac:dyDescent="0.25">
      <c r="A229">
        <f t="shared" si="3"/>
        <v>283</v>
      </c>
      <c r="B229">
        <v>60</v>
      </c>
      <c r="C229" t="s">
        <v>356</v>
      </c>
      <c r="D229">
        <v>8</v>
      </c>
      <c r="E229">
        <v>4</v>
      </c>
    </row>
    <row r="230" spans="1:5" x14ac:dyDescent="0.25">
      <c r="A230">
        <f t="shared" si="3"/>
        <v>284</v>
      </c>
      <c r="B230">
        <v>49</v>
      </c>
      <c r="C230" t="s">
        <v>356</v>
      </c>
      <c r="D230">
        <v>8</v>
      </c>
      <c r="E230">
        <v>5</v>
      </c>
    </row>
    <row r="231" spans="1:5" x14ac:dyDescent="0.25">
      <c r="A231">
        <f t="shared" si="3"/>
        <v>285</v>
      </c>
      <c r="B231">
        <v>51</v>
      </c>
      <c r="C231" t="s">
        <v>356</v>
      </c>
      <c r="D231">
        <v>8</v>
      </c>
      <c r="E231">
        <v>6</v>
      </c>
    </row>
    <row r="232" spans="1:5" x14ac:dyDescent="0.25">
      <c r="A232">
        <f t="shared" si="3"/>
        <v>286</v>
      </c>
      <c r="B232">
        <v>50</v>
      </c>
      <c r="C232" t="s">
        <v>356</v>
      </c>
      <c r="D232">
        <v>8</v>
      </c>
      <c r="E232">
        <v>7</v>
      </c>
    </row>
    <row r="233" spans="1:5" x14ac:dyDescent="0.25">
      <c r="A233">
        <f t="shared" si="3"/>
        <v>287</v>
      </c>
      <c r="B233">
        <v>52</v>
      </c>
      <c r="C233" t="s">
        <v>356</v>
      </c>
      <c r="D233">
        <v>8</v>
      </c>
      <c r="E233">
        <v>8</v>
      </c>
    </row>
    <row r="234" spans="1:5" x14ac:dyDescent="0.25">
      <c r="A234">
        <f t="shared" si="3"/>
        <v>288</v>
      </c>
      <c r="B234">
        <v>41</v>
      </c>
      <c r="C234" t="s">
        <v>356</v>
      </c>
      <c r="D234">
        <v>8</v>
      </c>
      <c r="E234">
        <v>9</v>
      </c>
    </row>
    <row r="235" spans="1:5" x14ac:dyDescent="0.25">
      <c r="A235">
        <f t="shared" si="3"/>
        <v>289</v>
      </c>
      <c r="B235">
        <v>43</v>
      </c>
      <c r="C235" t="s">
        <v>356</v>
      </c>
      <c r="D235">
        <v>8</v>
      </c>
      <c r="E235">
        <v>10</v>
      </c>
    </row>
    <row r="236" spans="1:5" x14ac:dyDescent="0.25">
      <c r="A236">
        <f t="shared" si="3"/>
        <v>290</v>
      </c>
      <c r="B236">
        <v>42</v>
      </c>
      <c r="C236" t="s">
        <v>356</v>
      </c>
      <c r="D236">
        <v>8</v>
      </c>
      <c r="E236">
        <v>11</v>
      </c>
    </row>
    <row r="237" spans="1:5" x14ac:dyDescent="0.25">
      <c r="A237">
        <f t="shared" si="3"/>
        <v>291</v>
      </c>
      <c r="B237">
        <v>44</v>
      </c>
      <c r="C237" t="s">
        <v>356</v>
      </c>
      <c r="D237">
        <v>8</v>
      </c>
      <c r="E237">
        <v>12</v>
      </c>
    </row>
    <row r="238" spans="1:5" x14ac:dyDescent="0.25">
      <c r="A238">
        <f t="shared" si="3"/>
        <v>292</v>
      </c>
      <c r="B238">
        <v>33</v>
      </c>
      <c r="C238" t="s">
        <v>356</v>
      </c>
      <c r="D238">
        <v>8</v>
      </c>
      <c r="E238">
        <v>13</v>
      </c>
    </row>
    <row r="239" spans="1:5" x14ac:dyDescent="0.25">
      <c r="A239">
        <f t="shared" si="3"/>
        <v>293</v>
      </c>
      <c r="B239">
        <v>35</v>
      </c>
      <c r="C239" t="s">
        <v>356</v>
      </c>
      <c r="D239">
        <v>8</v>
      </c>
      <c r="E239">
        <v>14</v>
      </c>
    </row>
    <row r="240" spans="1:5" x14ac:dyDescent="0.25">
      <c r="A240">
        <f t="shared" si="3"/>
        <v>294</v>
      </c>
      <c r="B240">
        <v>34</v>
      </c>
      <c r="C240" t="s">
        <v>356</v>
      </c>
      <c r="D240">
        <v>8</v>
      </c>
      <c r="E240">
        <v>15</v>
      </c>
    </row>
    <row r="241" spans="1:5" x14ac:dyDescent="0.25">
      <c r="A241">
        <f t="shared" si="3"/>
        <v>295</v>
      </c>
      <c r="B241">
        <v>36</v>
      </c>
      <c r="C241" t="s">
        <v>356</v>
      </c>
      <c r="D241">
        <v>8</v>
      </c>
      <c r="E241">
        <v>16</v>
      </c>
    </row>
    <row r="242" spans="1:5" x14ac:dyDescent="0.25">
      <c r="A242">
        <f t="shared" si="3"/>
        <v>304</v>
      </c>
      <c r="B242">
        <v>26</v>
      </c>
      <c r="C242" t="s">
        <v>356</v>
      </c>
      <c r="D242">
        <v>8</v>
      </c>
      <c r="E242">
        <v>25</v>
      </c>
    </row>
    <row r="243" spans="1:5" x14ac:dyDescent="0.25">
      <c r="A243">
        <f t="shared" si="3"/>
        <v>305</v>
      </c>
      <c r="B243">
        <v>27</v>
      </c>
      <c r="C243" t="s">
        <v>356</v>
      </c>
      <c r="D243">
        <v>8</v>
      </c>
      <c r="E243">
        <v>26</v>
      </c>
    </row>
    <row r="244" spans="1:5" x14ac:dyDescent="0.25">
      <c r="A244">
        <f t="shared" si="3"/>
        <v>306</v>
      </c>
      <c r="B244">
        <v>25</v>
      </c>
      <c r="C244" t="s">
        <v>356</v>
      </c>
      <c r="D244">
        <v>8</v>
      </c>
      <c r="E244">
        <v>27</v>
      </c>
    </row>
    <row r="245" spans="1:5" x14ac:dyDescent="0.25">
      <c r="A245">
        <f t="shared" si="3"/>
        <v>307</v>
      </c>
      <c r="B245">
        <v>28</v>
      </c>
      <c r="C245" t="s">
        <v>356</v>
      </c>
      <c r="D245">
        <v>8</v>
      </c>
      <c r="E245">
        <v>28</v>
      </c>
    </row>
    <row r="246" spans="1:5" x14ac:dyDescent="0.25">
      <c r="A246">
        <f t="shared" si="3"/>
        <v>308</v>
      </c>
      <c r="B246">
        <v>18</v>
      </c>
      <c r="C246" t="s">
        <v>356</v>
      </c>
      <c r="D246">
        <v>8</v>
      </c>
      <c r="E246">
        <v>29</v>
      </c>
    </row>
    <row r="247" spans="1:5" x14ac:dyDescent="0.25">
      <c r="A247">
        <f t="shared" si="3"/>
        <v>309</v>
      </c>
      <c r="B247">
        <v>20</v>
      </c>
      <c r="C247" t="s">
        <v>356</v>
      </c>
      <c r="D247">
        <v>8</v>
      </c>
      <c r="E247">
        <v>30</v>
      </c>
    </row>
    <row r="248" spans="1:5" x14ac:dyDescent="0.25">
      <c r="A248">
        <f t="shared" si="3"/>
        <v>310</v>
      </c>
      <c r="B248">
        <v>17</v>
      </c>
      <c r="C248" t="s">
        <v>356</v>
      </c>
      <c r="D248">
        <v>8</v>
      </c>
      <c r="E248">
        <v>31</v>
      </c>
    </row>
    <row r="249" spans="1:5" x14ac:dyDescent="0.25">
      <c r="A249">
        <f t="shared" si="3"/>
        <v>311</v>
      </c>
      <c r="B249">
        <v>19</v>
      </c>
      <c r="C249" t="s">
        <v>356</v>
      </c>
      <c r="D249">
        <v>8</v>
      </c>
      <c r="E249">
        <v>32</v>
      </c>
    </row>
    <row r="250" spans="1:5" x14ac:dyDescent="0.25">
      <c r="A250">
        <f t="shared" si="3"/>
        <v>312</v>
      </c>
      <c r="B250">
        <v>10</v>
      </c>
      <c r="C250" t="s">
        <v>356</v>
      </c>
      <c r="D250">
        <v>8</v>
      </c>
      <c r="E250">
        <v>33</v>
      </c>
    </row>
    <row r="251" spans="1:5" x14ac:dyDescent="0.25">
      <c r="A251">
        <f t="shared" si="3"/>
        <v>313</v>
      </c>
      <c r="B251">
        <v>12</v>
      </c>
      <c r="C251" t="s">
        <v>356</v>
      </c>
      <c r="D251">
        <v>8</v>
      </c>
      <c r="E251">
        <v>34</v>
      </c>
    </row>
    <row r="252" spans="1:5" x14ac:dyDescent="0.25">
      <c r="A252">
        <f t="shared" si="3"/>
        <v>314</v>
      </c>
      <c r="B252">
        <v>9</v>
      </c>
      <c r="C252" t="s">
        <v>356</v>
      </c>
      <c r="D252">
        <v>8</v>
      </c>
      <c r="E252">
        <v>35</v>
      </c>
    </row>
    <row r="253" spans="1:5" x14ac:dyDescent="0.25">
      <c r="A253">
        <f t="shared" si="3"/>
        <v>315</v>
      </c>
      <c r="B253">
        <v>11</v>
      </c>
      <c r="C253" t="s">
        <v>356</v>
      </c>
      <c r="D253">
        <v>8</v>
      </c>
      <c r="E253">
        <v>36</v>
      </c>
    </row>
    <row r="254" spans="1:5" x14ac:dyDescent="0.25">
      <c r="A254">
        <f t="shared" si="3"/>
        <v>316</v>
      </c>
      <c r="B254">
        <v>2</v>
      </c>
      <c r="C254" t="s">
        <v>356</v>
      </c>
      <c r="D254">
        <v>8</v>
      </c>
      <c r="E254">
        <v>37</v>
      </c>
    </row>
    <row r="255" spans="1:5" x14ac:dyDescent="0.25">
      <c r="A255">
        <f t="shared" si="3"/>
        <v>317</v>
      </c>
      <c r="B255">
        <v>4</v>
      </c>
      <c r="C255" t="s">
        <v>356</v>
      </c>
      <c r="D255">
        <v>8</v>
      </c>
      <c r="E255">
        <v>38</v>
      </c>
    </row>
    <row r="256" spans="1:5" x14ac:dyDescent="0.25">
      <c r="A256">
        <f t="shared" si="3"/>
        <v>318</v>
      </c>
      <c r="B256">
        <v>1</v>
      </c>
      <c r="C256" t="s">
        <v>356</v>
      </c>
      <c r="D256">
        <v>8</v>
      </c>
      <c r="E256">
        <v>39</v>
      </c>
    </row>
    <row r="257" spans="1:5" x14ac:dyDescent="0.25">
      <c r="A257">
        <f t="shared" si="3"/>
        <v>319</v>
      </c>
      <c r="B257">
        <v>3</v>
      </c>
      <c r="C257" t="s">
        <v>356</v>
      </c>
      <c r="D257">
        <v>8</v>
      </c>
      <c r="E257">
        <v>40</v>
      </c>
    </row>
  </sheetData>
  <sortState ref="B2:E257">
    <sortCondition ref="D2:D257"/>
    <sortCondition ref="E2:E25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2" max="2" width="6.85546875" bestFit="1" customWidth="1"/>
    <col min="3" max="3" width="4.85546875" bestFit="1" customWidth="1"/>
    <col min="4" max="4" width="11.42578125" bestFit="1" customWidth="1"/>
    <col min="5" max="5" width="12.5703125" bestFit="1" customWidth="1"/>
  </cols>
  <sheetData>
    <row r="1" spans="1:5" s="37" customFormat="1" x14ac:dyDescent="0.25">
      <c r="A1" s="37" t="s">
        <v>526</v>
      </c>
      <c r="B1" s="37" t="s">
        <v>358</v>
      </c>
      <c r="C1" s="37" t="s">
        <v>357</v>
      </c>
      <c r="D1" s="37" t="s">
        <v>521</v>
      </c>
      <c r="E1" s="37" t="s">
        <v>524</v>
      </c>
    </row>
    <row r="2" spans="1:5" x14ac:dyDescent="0.25">
      <c r="A2">
        <f>($D2-1)*40+$E2-1</f>
        <v>0</v>
      </c>
      <c r="B2">
        <v>4</v>
      </c>
      <c r="C2" t="s">
        <v>353</v>
      </c>
      <c r="D2">
        <v>1</v>
      </c>
      <c r="E2">
        <v>1</v>
      </c>
    </row>
    <row r="3" spans="1:5" x14ac:dyDescent="0.25">
      <c r="A3">
        <f>($D3-1)*40+$E3-1</f>
        <v>1</v>
      </c>
      <c r="B3">
        <v>1</v>
      </c>
      <c r="C3" t="s">
        <v>353</v>
      </c>
      <c r="D3">
        <v>1</v>
      </c>
      <c r="E3">
        <v>2</v>
      </c>
    </row>
    <row r="4" spans="1:5" x14ac:dyDescent="0.25">
      <c r="A4">
        <f>($D4-1)*40+$E4-1</f>
        <v>4</v>
      </c>
      <c r="B4">
        <v>3</v>
      </c>
      <c r="C4" t="s">
        <v>353</v>
      </c>
      <c r="D4">
        <v>1</v>
      </c>
      <c r="E4">
        <v>5</v>
      </c>
    </row>
    <row r="5" spans="1:5" x14ac:dyDescent="0.25">
      <c r="A5">
        <f>($D5-1)*40+$E5-1</f>
        <v>5</v>
      </c>
      <c r="B5">
        <v>2</v>
      </c>
      <c r="C5" t="s">
        <v>353</v>
      </c>
      <c r="D5">
        <v>1</v>
      </c>
      <c r="E5">
        <v>6</v>
      </c>
    </row>
    <row r="6" spans="1:5" x14ac:dyDescent="0.25">
      <c r="A6">
        <f>($D6-1)*40+$E6-1</f>
        <v>12</v>
      </c>
      <c r="B6">
        <v>12</v>
      </c>
      <c r="C6" t="s">
        <v>353</v>
      </c>
      <c r="D6">
        <v>1</v>
      </c>
      <c r="E6">
        <v>13</v>
      </c>
    </row>
    <row r="7" spans="1:5" x14ac:dyDescent="0.25">
      <c r="A7">
        <f>($D7-1)*40+$E7-1</f>
        <v>13</v>
      </c>
      <c r="B7">
        <v>9</v>
      </c>
      <c r="C7" t="s">
        <v>353</v>
      </c>
      <c r="D7">
        <v>1</v>
      </c>
      <c r="E7">
        <v>14</v>
      </c>
    </row>
    <row r="8" spans="1:5" x14ac:dyDescent="0.25">
      <c r="A8">
        <f>($D8-1)*40+$E8-1</f>
        <v>14</v>
      </c>
      <c r="B8">
        <v>11</v>
      </c>
      <c r="C8" t="s">
        <v>353</v>
      </c>
      <c r="D8">
        <v>1</v>
      </c>
      <c r="E8">
        <v>15</v>
      </c>
    </row>
    <row r="9" spans="1:5" x14ac:dyDescent="0.25">
      <c r="A9">
        <f>($D9-1)*40+$E9-1</f>
        <v>15</v>
      </c>
      <c r="B9">
        <v>10</v>
      </c>
      <c r="C9" t="s">
        <v>353</v>
      </c>
      <c r="D9">
        <v>1</v>
      </c>
      <c r="E9">
        <v>16</v>
      </c>
    </row>
    <row r="10" spans="1:5" x14ac:dyDescent="0.25">
      <c r="A10">
        <f>($D10-1)*40+$E10-1</f>
        <v>26</v>
      </c>
      <c r="B10">
        <v>20</v>
      </c>
      <c r="C10" t="s">
        <v>353</v>
      </c>
      <c r="D10">
        <v>1</v>
      </c>
      <c r="E10">
        <v>27</v>
      </c>
    </row>
    <row r="11" spans="1:5" x14ac:dyDescent="0.25">
      <c r="A11">
        <f>($D11-1)*40+$E11-1</f>
        <v>27</v>
      </c>
      <c r="B11">
        <v>17</v>
      </c>
      <c r="C11" t="s">
        <v>353</v>
      </c>
      <c r="D11">
        <v>1</v>
      </c>
      <c r="E11">
        <v>28</v>
      </c>
    </row>
    <row r="12" spans="1:5" x14ac:dyDescent="0.25">
      <c r="A12">
        <f>($D12-1)*40+$E12-1</f>
        <v>30</v>
      </c>
      <c r="B12">
        <v>19</v>
      </c>
      <c r="C12" t="s">
        <v>353</v>
      </c>
      <c r="D12">
        <v>1</v>
      </c>
      <c r="E12">
        <v>31</v>
      </c>
    </row>
    <row r="13" spans="1:5" x14ac:dyDescent="0.25">
      <c r="A13">
        <f>($D13-1)*40+$E13-1</f>
        <v>31</v>
      </c>
      <c r="B13">
        <v>18</v>
      </c>
      <c r="C13" t="s">
        <v>353</v>
      </c>
      <c r="D13">
        <v>1</v>
      </c>
      <c r="E13">
        <v>32</v>
      </c>
    </row>
    <row r="14" spans="1:5" x14ac:dyDescent="0.25">
      <c r="A14">
        <f>($D14-1)*40+$E14-1</f>
        <v>34</v>
      </c>
      <c r="B14">
        <v>28</v>
      </c>
      <c r="C14" t="s">
        <v>353</v>
      </c>
      <c r="D14">
        <v>1</v>
      </c>
      <c r="E14">
        <v>35</v>
      </c>
    </row>
    <row r="15" spans="1:5" x14ac:dyDescent="0.25">
      <c r="A15">
        <f>($D15-1)*40+$E15-1</f>
        <v>35</v>
      </c>
      <c r="B15">
        <v>25</v>
      </c>
      <c r="C15" t="s">
        <v>353</v>
      </c>
      <c r="D15">
        <v>1</v>
      </c>
      <c r="E15">
        <v>36</v>
      </c>
    </row>
    <row r="16" spans="1:5" x14ac:dyDescent="0.25">
      <c r="A16">
        <f>($D16-1)*40+$E16-1</f>
        <v>38</v>
      </c>
      <c r="B16">
        <v>27</v>
      </c>
      <c r="C16" t="s">
        <v>353</v>
      </c>
      <c r="D16">
        <v>1</v>
      </c>
      <c r="E16">
        <v>39</v>
      </c>
    </row>
    <row r="17" spans="1:5" x14ac:dyDescent="0.25">
      <c r="A17">
        <f>($D17-1)*40+$E17-1</f>
        <v>39</v>
      </c>
      <c r="B17">
        <v>26</v>
      </c>
      <c r="C17" t="s">
        <v>353</v>
      </c>
      <c r="D17">
        <v>1</v>
      </c>
      <c r="E17">
        <v>40</v>
      </c>
    </row>
    <row r="18" spans="1:5" x14ac:dyDescent="0.25">
      <c r="A18">
        <f>($D18-1)*40+$E18-1</f>
        <v>40</v>
      </c>
      <c r="B18">
        <v>8</v>
      </c>
      <c r="C18" t="s">
        <v>353</v>
      </c>
      <c r="D18">
        <v>2</v>
      </c>
      <c r="E18">
        <v>1</v>
      </c>
    </row>
    <row r="19" spans="1:5" x14ac:dyDescent="0.25">
      <c r="A19">
        <f>($D19-1)*40+$E19-1</f>
        <v>41</v>
      </c>
      <c r="B19">
        <v>5</v>
      </c>
      <c r="C19" t="s">
        <v>353</v>
      </c>
      <c r="D19">
        <v>2</v>
      </c>
      <c r="E19">
        <v>2</v>
      </c>
    </row>
    <row r="20" spans="1:5" x14ac:dyDescent="0.25">
      <c r="A20">
        <f>($D20-1)*40+$E20-1</f>
        <v>44</v>
      </c>
      <c r="B20">
        <v>7</v>
      </c>
      <c r="C20" t="s">
        <v>353</v>
      </c>
      <c r="D20">
        <v>2</v>
      </c>
      <c r="E20">
        <v>5</v>
      </c>
    </row>
    <row r="21" spans="1:5" x14ac:dyDescent="0.25">
      <c r="A21">
        <f>($D21-1)*40+$E21-1</f>
        <v>45</v>
      </c>
      <c r="B21">
        <v>6</v>
      </c>
      <c r="C21" t="s">
        <v>353</v>
      </c>
      <c r="D21">
        <v>2</v>
      </c>
      <c r="E21">
        <v>6</v>
      </c>
    </row>
    <row r="22" spans="1:5" x14ac:dyDescent="0.25">
      <c r="A22">
        <f>($D22-1)*40+$E22-1</f>
        <v>52</v>
      </c>
      <c r="B22">
        <v>16</v>
      </c>
      <c r="C22" t="s">
        <v>353</v>
      </c>
      <c r="D22">
        <v>2</v>
      </c>
      <c r="E22">
        <v>13</v>
      </c>
    </row>
    <row r="23" spans="1:5" x14ac:dyDescent="0.25">
      <c r="A23">
        <f>($D23-1)*40+$E23-1</f>
        <v>53</v>
      </c>
      <c r="B23">
        <v>13</v>
      </c>
      <c r="C23" t="s">
        <v>353</v>
      </c>
      <c r="D23">
        <v>2</v>
      </c>
      <c r="E23">
        <v>14</v>
      </c>
    </row>
    <row r="24" spans="1:5" x14ac:dyDescent="0.25">
      <c r="A24">
        <f>($D24-1)*40+$E24-1</f>
        <v>54</v>
      </c>
      <c r="B24">
        <v>15</v>
      </c>
      <c r="C24" t="s">
        <v>353</v>
      </c>
      <c r="D24">
        <v>2</v>
      </c>
      <c r="E24">
        <v>15</v>
      </c>
    </row>
    <row r="25" spans="1:5" x14ac:dyDescent="0.25">
      <c r="A25">
        <f>($D25-1)*40+$E25-1</f>
        <v>55</v>
      </c>
      <c r="B25">
        <v>14</v>
      </c>
      <c r="C25" t="s">
        <v>353</v>
      </c>
      <c r="D25">
        <v>2</v>
      </c>
      <c r="E25">
        <v>16</v>
      </c>
    </row>
    <row r="26" spans="1:5" x14ac:dyDescent="0.25">
      <c r="A26">
        <f>($D26-1)*40+$E26-1</f>
        <v>66</v>
      </c>
      <c r="B26">
        <v>24</v>
      </c>
      <c r="C26" t="s">
        <v>353</v>
      </c>
      <c r="D26">
        <v>2</v>
      </c>
      <c r="E26">
        <v>27</v>
      </c>
    </row>
    <row r="27" spans="1:5" x14ac:dyDescent="0.25">
      <c r="A27">
        <f>($D27-1)*40+$E27-1</f>
        <v>67</v>
      </c>
      <c r="B27">
        <v>21</v>
      </c>
      <c r="C27" t="s">
        <v>353</v>
      </c>
      <c r="D27">
        <v>2</v>
      </c>
      <c r="E27">
        <v>28</v>
      </c>
    </row>
    <row r="28" spans="1:5" x14ac:dyDescent="0.25">
      <c r="A28">
        <f>($D28-1)*40+$E28-1</f>
        <v>70</v>
      </c>
      <c r="B28">
        <v>23</v>
      </c>
      <c r="C28" t="s">
        <v>353</v>
      </c>
      <c r="D28">
        <v>2</v>
      </c>
      <c r="E28">
        <v>31</v>
      </c>
    </row>
    <row r="29" spans="1:5" x14ac:dyDescent="0.25">
      <c r="A29">
        <f>($D29-1)*40+$E29-1</f>
        <v>71</v>
      </c>
      <c r="B29">
        <v>22</v>
      </c>
      <c r="C29" t="s">
        <v>353</v>
      </c>
      <c r="D29">
        <v>2</v>
      </c>
      <c r="E29">
        <v>32</v>
      </c>
    </row>
    <row r="30" spans="1:5" x14ac:dyDescent="0.25">
      <c r="A30">
        <f>($D30-1)*40+$E30-1</f>
        <v>74</v>
      </c>
      <c r="B30">
        <v>32</v>
      </c>
      <c r="C30" t="s">
        <v>353</v>
      </c>
      <c r="D30">
        <v>2</v>
      </c>
      <c r="E30">
        <v>35</v>
      </c>
    </row>
    <row r="31" spans="1:5" x14ac:dyDescent="0.25">
      <c r="A31">
        <f>($D31-1)*40+$E31-1</f>
        <v>75</v>
      </c>
      <c r="B31">
        <v>29</v>
      </c>
      <c r="C31" t="s">
        <v>353</v>
      </c>
      <c r="D31">
        <v>2</v>
      </c>
      <c r="E31">
        <v>36</v>
      </c>
    </row>
    <row r="32" spans="1:5" x14ac:dyDescent="0.25">
      <c r="A32">
        <f>($D32-1)*40+$E32-1</f>
        <v>78</v>
      </c>
      <c r="B32">
        <v>31</v>
      </c>
      <c r="C32" t="s">
        <v>353</v>
      </c>
      <c r="D32">
        <v>2</v>
      </c>
      <c r="E32">
        <v>39</v>
      </c>
    </row>
    <row r="33" spans="1:5" x14ac:dyDescent="0.25">
      <c r="A33">
        <f>($D33-1)*40+$E33-1</f>
        <v>79</v>
      </c>
      <c r="B33">
        <v>30</v>
      </c>
      <c r="C33" t="s">
        <v>353</v>
      </c>
      <c r="D33">
        <v>2</v>
      </c>
      <c r="E33">
        <v>40</v>
      </c>
    </row>
    <row r="34" spans="1:5" x14ac:dyDescent="0.25">
      <c r="A34">
        <f>($D34-1)*40+$E34-1</f>
        <v>80</v>
      </c>
      <c r="B34">
        <v>61</v>
      </c>
      <c r="C34" t="s">
        <v>353</v>
      </c>
      <c r="D34">
        <v>3</v>
      </c>
      <c r="E34">
        <v>1</v>
      </c>
    </row>
    <row r="35" spans="1:5" x14ac:dyDescent="0.25">
      <c r="A35">
        <f>($D35-1)*40+$E35-1</f>
        <v>81</v>
      </c>
      <c r="B35">
        <v>64</v>
      </c>
      <c r="C35" t="s">
        <v>353</v>
      </c>
      <c r="D35">
        <v>3</v>
      </c>
      <c r="E35">
        <v>2</v>
      </c>
    </row>
    <row r="36" spans="1:5" x14ac:dyDescent="0.25">
      <c r="A36">
        <f>($D36-1)*40+$E36-1</f>
        <v>84</v>
      </c>
      <c r="B36">
        <v>62</v>
      </c>
      <c r="C36" t="s">
        <v>353</v>
      </c>
      <c r="D36">
        <v>3</v>
      </c>
      <c r="E36">
        <v>5</v>
      </c>
    </row>
    <row r="37" spans="1:5" x14ac:dyDescent="0.25">
      <c r="A37">
        <f>($D37-1)*40+$E37-1</f>
        <v>85</v>
      </c>
      <c r="B37">
        <v>63</v>
      </c>
      <c r="C37" t="s">
        <v>353</v>
      </c>
      <c r="D37">
        <v>3</v>
      </c>
      <c r="E37">
        <v>6</v>
      </c>
    </row>
    <row r="38" spans="1:5" x14ac:dyDescent="0.25">
      <c r="A38">
        <f>($D38-1)*40+$E38-1</f>
        <v>92</v>
      </c>
      <c r="B38">
        <v>53</v>
      </c>
      <c r="C38" t="s">
        <v>353</v>
      </c>
      <c r="D38">
        <v>3</v>
      </c>
      <c r="E38">
        <v>13</v>
      </c>
    </row>
    <row r="39" spans="1:5" x14ac:dyDescent="0.25">
      <c r="A39">
        <f>($D39-1)*40+$E39-1</f>
        <v>93</v>
      </c>
      <c r="B39">
        <v>56</v>
      </c>
      <c r="C39" t="s">
        <v>353</v>
      </c>
      <c r="D39">
        <v>3</v>
      </c>
      <c r="E39">
        <v>14</v>
      </c>
    </row>
    <row r="40" spans="1:5" x14ac:dyDescent="0.25">
      <c r="A40">
        <f>($D40-1)*40+$E40-1</f>
        <v>94</v>
      </c>
      <c r="B40">
        <v>54</v>
      </c>
      <c r="C40" t="s">
        <v>353</v>
      </c>
      <c r="D40">
        <v>3</v>
      </c>
      <c r="E40">
        <v>15</v>
      </c>
    </row>
    <row r="41" spans="1:5" x14ac:dyDescent="0.25">
      <c r="A41">
        <f>($D41-1)*40+$E41-1</f>
        <v>95</v>
      </c>
      <c r="B41">
        <v>55</v>
      </c>
      <c r="C41" t="s">
        <v>353</v>
      </c>
      <c r="D41">
        <v>3</v>
      </c>
      <c r="E41">
        <v>16</v>
      </c>
    </row>
    <row r="42" spans="1:5" x14ac:dyDescent="0.25">
      <c r="A42">
        <f>($D42-1)*40+$E42-1</f>
        <v>106</v>
      </c>
      <c r="B42">
        <v>45</v>
      </c>
      <c r="C42" t="s">
        <v>353</v>
      </c>
      <c r="D42">
        <v>3</v>
      </c>
      <c r="E42">
        <v>27</v>
      </c>
    </row>
    <row r="43" spans="1:5" x14ac:dyDescent="0.25">
      <c r="A43">
        <f>($D43-1)*40+$E43-1</f>
        <v>107</v>
      </c>
      <c r="B43">
        <v>48</v>
      </c>
      <c r="C43" t="s">
        <v>353</v>
      </c>
      <c r="D43">
        <v>3</v>
      </c>
      <c r="E43">
        <v>28</v>
      </c>
    </row>
    <row r="44" spans="1:5" x14ac:dyDescent="0.25">
      <c r="A44">
        <f>($D44-1)*40+$E44-1</f>
        <v>110</v>
      </c>
      <c r="B44">
        <v>46</v>
      </c>
      <c r="C44" t="s">
        <v>353</v>
      </c>
      <c r="D44">
        <v>3</v>
      </c>
      <c r="E44">
        <v>31</v>
      </c>
    </row>
    <row r="45" spans="1:5" x14ac:dyDescent="0.25">
      <c r="A45">
        <f>($D45-1)*40+$E45-1</f>
        <v>111</v>
      </c>
      <c r="B45">
        <v>47</v>
      </c>
      <c r="C45" t="s">
        <v>353</v>
      </c>
      <c r="D45">
        <v>3</v>
      </c>
      <c r="E45">
        <v>32</v>
      </c>
    </row>
    <row r="46" spans="1:5" x14ac:dyDescent="0.25">
      <c r="A46">
        <f>($D46-1)*40+$E46-1</f>
        <v>114</v>
      </c>
      <c r="B46">
        <v>37</v>
      </c>
      <c r="C46" t="s">
        <v>353</v>
      </c>
      <c r="D46">
        <v>3</v>
      </c>
      <c r="E46">
        <v>35</v>
      </c>
    </row>
    <row r="47" spans="1:5" x14ac:dyDescent="0.25">
      <c r="A47">
        <f>($D47-1)*40+$E47-1</f>
        <v>115</v>
      </c>
      <c r="B47">
        <v>40</v>
      </c>
      <c r="C47" t="s">
        <v>353</v>
      </c>
      <c r="D47">
        <v>3</v>
      </c>
      <c r="E47">
        <v>36</v>
      </c>
    </row>
    <row r="48" spans="1:5" x14ac:dyDescent="0.25">
      <c r="A48">
        <f>($D48-1)*40+$E48-1</f>
        <v>118</v>
      </c>
      <c r="B48">
        <v>38</v>
      </c>
      <c r="C48" t="s">
        <v>353</v>
      </c>
      <c r="D48">
        <v>3</v>
      </c>
      <c r="E48">
        <v>39</v>
      </c>
    </row>
    <row r="49" spans="1:5" x14ac:dyDescent="0.25">
      <c r="A49">
        <f>($D49-1)*40+$E49-1</f>
        <v>119</v>
      </c>
      <c r="B49">
        <v>39</v>
      </c>
      <c r="C49" t="s">
        <v>353</v>
      </c>
      <c r="D49">
        <v>3</v>
      </c>
      <c r="E49">
        <v>40</v>
      </c>
    </row>
    <row r="50" spans="1:5" x14ac:dyDescent="0.25">
      <c r="A50">
        <f>($D50-1)*40+$E50-1</f>
        <v>120</v>
      </c>
      <c r="B50">
        <v>57</v>
      </c>
      <c r="C50" t="s">
        <v>353</v>
      </c>
      <c r="D50">
        <v>4</v>
      </c>
      <c r="E50">
        <v>1</v>
      </c>
    </row>
    <row r="51" spans="1:5" x14ac:dyDescent="0.25">
      <c r="A51">
        <f>($D51-1)*40+$E51-1</f>
        <v>121</v>
      </c>
      <c r="B51">
        <v>60</v>
      </c>
      <c r="C51" t="s">
        <v>353</v>
      </c>
      <c r="D51">
        <v>4</v>
      </c>
      <c r="E51">
        <v>2</v>
      </c>
    </row>
    <row r="52" spans="1:5" x14ac:dyDescent="0.25">
      <c r="A52">
        <f>($D52-1)*40+$E52-1</f>
        <v>124</v>
      </c>
      <c r="B52">
        <v>58</v>
      </c>
      <c r="C52" t="s">
        <v>353</v>
      </c>
      <c r="D52">
        <v>4</v>
      </c>
      <c r="E52">
        <v>5</v>
      </c>
    </row>
    <row r="53" spans="1:5" x14ac:dyDescent="0.25">
      <c r="A53">
        <f>($D53-1)*40+$E53-1</f>
        <v>125</v>
      </c>
      <c r="B53">
        <v>59</v>
      </c>
      <c r="C53" t="s">
        <v>353</v>
      </c>
      <c r="D53">
        <v>4</v>
      </c>
      <c r="E53">
        <v>6</v>
      </c>
    </row>
    <row r="54" spans="1:5" x14ac:dyDescent="0.25">
      <c r="A54">
        <f>($D54-1)*40+$E54-1</f>
        <v>132</v>
      </c>
      <c r="B54">
        <v>49</v>
      </c>
      <c r="C54" t="s">
        <v>353</v>
      </c>
      <c r="D54">
        <v>4</v>
      </c>
      <c r="E54">
        <v>13</v>
      </c>
    </row>
    <row r="55" spans="1:5" x14ac:dyDescent="0.25">
      <c r="A55">
        <f>($D55-1)*40+$E55-1</f>
        <v>133</v>
      </c>
      <c r="B55">
        <v>52</v>
      </c>
      <c r="C55" t="s">
        <v>353</v>
      </c>
      <c r="D55">
        <v>4</v>
      </c>
      <c r="E55">
        <v>14</v>
      </c>
    </row>
    <row r="56" spans="1:5" x14ac:dyDescent="0.25">
      <c r="A56">
        <f>($D56-1)*40+$E56-1</f>
        <v>134</v>
      </c>
      <c r="B56">
        <v>50</v>
      </c>
      <c r="C56" t="s">
        <v>353</v>
      </c>
      <c r="D56">
        <v>4</v>
      </c>
      <c r="E56">
        <v>15</v>
      </c>
    </row>
    <row r="57" spans="1:5" x14ac:dyDescent="0.25">
      <c r="A57">
        <f>($D57-1)*40+$E57-1</f>
        <v>135</v>
      </c>
      <c r="B57">
        <v>51</v>
      </c>
      <c r="C57" t="s">
        <v>353</v>
      </c>
      <c r="D57">
        <v>4</v>
      </c>
      <c r="E57">
        <v>16</v>
      </c>
    </row>
    <row r="58" spans="1:5" x14ac:dyDescent="0.25">
      <c r="A58">
        <f>($D58-1)*40+$E58-1</f>
        <v>146</v>
      </c>
      <c r="B58">
        <v>41</v>
      </c>
      <c r="C58" t="s">
        <v>353</v>
      </c>
      <c r="D58">
        <v>4</v>
      </c>
      <c r="E58">
        <v>27</v>
      </c>
    </row>
    <row r="59" spans="1:5" x14ac:dyDescent="0.25">
      <c r="A59">
        <f>($D59-1)*40+$E59-1</f>
        <v>147</v>
      </c>
      <c r="B59">
        <v>44</v>
      </c>
      <c r="C59" t="s">
        <v>353</v>
      </c>
      <c r="D59">
        <v>4</v>
      </c>
      <c r="E59">
        <v>28</v>
      </c>
    </row>
    <row r="60" spans="1:5" x14ac:dyDescent="0.25">
      <c r="A60">
        <f>($D60-1)*40+$E60-1</f>
        <v>150</v>
      </c>
      <c r="B60">
        <v>42</v>
      </c>
      <c r="C60" t="s">
        <v>353</v>
      </c>
      <c r="D60">
        <v>4</v>
      </c>
      <c r="E60">
        <v>31</v>
      </c>
    </row>
    <row r="61" spans="1:5" x14ac:dyDescent="0.25">
      <c r="A61">
        <f>($D61-1)*40+$E61-1</f>
        <v>151</v>
      </c>
      <c r="B61">
        <v>43</v>
      </c>
      <c r="C61" t="s">
        <v>353</v>
      </c>
      <c r="D61">
        <v>4</v>
      </c>
      <c r="E61">
        <v>32</v>
      </c>
    </row>
    <row r="62" spans="1:5" x14ac:dyDescent="0.25">
      <c r="A62">
        <f>($D62-1)*40+$E62-1</f>
        <v>154</v>
      </c>
      <c r="B62">
        <v>33</v>
      </c>
      <c r="C62" t="s">
        <v>353</v>
      </c>
      <c r="D62">
        <v>4</v>
      </c>
      <c r="E62">
        <v>35</v>
      </c>
    </row>
    <row r="63" spans="1:5" x14ac:dyDescent="0.25">
      <c r="A63">
        <f>($D63-1)*40+$E63-1</f>
        <v>155</v>
      </c>
      <c r="B63">
        <v>36</v>
      </c>
      <c r="C63" t="s">
        <v>353</v>
      </c>
      <c r="D63">
        <v>4</v>
      </c>
      <c r="E63">
        <v>36</v>
      </c>
    </row>
    <row r="64" spans="1:5" x14ac:dyDescent="0.25">
      <c r="A64">
        <f>($D64-1)*40+$E64-1</f>
        <v>158</v>
      </c>
      <c r="B64">
        <v>34</v>
      </c>
      <c r="C64" t="s">
        <v>353</v>
      </c>
      <c r="D64">
        <v>4</v>
      </c>
      <c r="E64">
        <v>39</v>
      </c>
    </row>
    <row r="65" spans="1:5" x14ac:dyDescent="0.25">
      <c r="A65">
        <f>($D65-1)*40+$E65-1</f>
        <v>159</v>
      </c>
      <c r="B65">
        <v>35</v>
      </c>
      <c r="C65" t="s">
        <v>353</v>
      </c>
      <c r="D65">
        <v>4</v>
      </c>
      <c r="E65">
        <v>40</v>
      </c>
    </row>
  </sheetData>
  <sortState ref="A2:E65">
    <sortCondition ref="A2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topLeftCell="A107" workbookViewId="0">
      <selection activeCell="F7" sqref="F7"/>
    </sheetView>
  </sheetViews>
  <sheetFormatPr defaultRowHeight="15" x14ac:dyDescent="0.25"/>
  <sheetData>
    <row r="1" spans="1:2" x14ac:dyDescent="0.25">
      <c r="A1" s="18">
        <v>1</v>
      </c>
      <c r="B1" s="18" t="s">
        <v>440</v>
      </c>
    </row>
    <row r="2" spans="1:2" x14ac:dyDescent="0.25">
      <c r="A2" s="18">
        <v>2</v>
      </c>
      <c r="B2" s="18" t="s">
        <v>461</v>
      </c>
    </row>
    <row r="3" spans="1:2" x14ac:dyDescent="0.25">
      <c r="A3" s="18">
        <v>3</v>
      </c>
      <c r="B3" s="18" t="s">
        <v>471</v>
      </c>
    </row>
    <row r="4" spans="1:2" x14ac:dyDescent="0.25">
      <c r="A4" s="18">
        <v>4</v>
      </c>
      <c r="B4" s="18" t="s">
        <v>413</v>
      </c>
    </row>
    <row r="5" spans="1:2" x14ac:dyDescent="0.25">
      <c r="A5" s="18">
        <v>5</v>
      </c>
      <c r="B5" s="18" t="s">
        <v>412</v>
      </c>
    </row>
    <row r="6" spans="1:2" x14ac:dyDescent="0.25">
      <c r="A6" s="18">
        <v>6</v>
      </c>
      <c r="B6" s="18" t="s">
        <v>411</v>
      </c>
    </row>
    <row r="7" spans="1:2" x14ac:dyDescent="0.25">
      <c r="A7" s="18">
        <v>7</v>
      </c>
      <c r="B7" s="18" t="s">
        <v>429</v>
      </c>
    </row>
    <row r="8" spans="1:2" x14ac:dyDescent="0.25">
      <c r="A8" s="18">
        <v>8</v>
      </c>
      <c r="B8" s="18" t="s">
        <v>451</v>
      </c>
    </row>
    <row r="9" spans="1:2" x14ac:dyDescent="0.25">
      <c r="A9" s="18">
        <v>9</v>
      </c>
      <c r="B9" s="18" t="s">
        <v>477</v>
      </c>
    </row>
    <row r="10" spans="1:2" x14ac:dyDescent="0.25">
      <c r="A10" s="18">
        <v>10</v>
      </c>
      <c r="B10" s="18" t="s">
        <v>414</v>
      </c>
    </row>
    <row r="11" spans="1:2" x14ac:dyDescent="0.25">
      <c r="A11" s="18">
        <v>11</v>
      </c>
      <c r="B11" s="18" t="s">
        <v>410</v>
      </c>
    </row>
    <row r="12" spans="1:2" x14ac:dyDescent="0.25">
      <c r="A12" s="18">
        <v>12</v>
      </c>
      <c r="B12" s="18" t="s">
        <v>408</v>
      </c>
    </row>
    <row r="13" spans="1:2" x14ac:dyDescent="0.25">
      <c r="A13" s="18">
        <v>13</v>
      </c>
      <c r="B13" s="18" t="s">
        <v>478</v>
      </c>
    </row>
    <row r="14" spans="1:2" x14ac:dyDescent="0.25">
      <c r="A14" s="18">
        <v>14</v>
      </c>
      <c r="B14" s="18" t="s">
        <v>479</v>
      </c>
    </row>
    <row r="15" spans="1:2" x14ac:dyDescent="0.25">
      <c r="A15" s="18">
        <v>17</v>
      </c>
      <c r="B15" s="18" t="s">
        <v>407</v>
      </c>
    </row>
    <row r="16" spans="1:2" x14ac:dyDescent="0.25">
      <c r="A16" s="18">
        <v>18</v>
      </c>
      <c r="B16" s="18" t="s">
        <v>406</v>
      </c>
    </row>
    <row r="17" spans="1:2" x14ac:dyDescent="0.25">
      <c r="A17" s="18">
        <v>19</v>
      </c>
      <c r="B17" s="18" t="s">
        <v>480</v>
      </c>
    </row>
    <row r="18" spans="1:2" x14ac:dyDescent="0.25">
      <c r="A18" s="18">
        <v>20</v>
      </c>
      <c r="B18" s="18" t="s">
        <v>419</v>
      </c>
    </row>
    <row r="19" spans="1:2" x14ac:dyDescent="0.25">
      <c r="A19" s="18">
        <v>21</v>
      </c>
      <c r="B19" s="18" t="s">
        <v>491</v>
      </c>
    </row>
    <row r="20" spans="1:2" x14ac:dyDescent="0.25">
      <c r="A20" s="18">
        <v>22</v>
      </c>
      <c r="B20" s="18" t="s">
        <v>501</v>
      </c>
    </row>
    <row r="21" spans="1:2" x14ac:dyDescent="0.25">
      <c r="A21" s="18">
        <v>23</v>
      </c>
      <c r="B21" s="18" t="s">
        <v>405</v>
      </c>
    </row>
    <row r="22" spans="1:2" x14ac:dyDescent="0.25">
      <c r="A22" s="18">
        <v>24</v>
      </c>
      <c r="B22" s="18" t="s">
        <v>404</v>
      </c>
    </row>
    <row r="23" spans="1:2" x14ac:dyDescent="0.25">
      <c r="A23" s="18">
        <v>25</v>
      </c>
      <c r="B23" s="18" t="s">
        <v>420</v>
      </c>
    </row>
    <row r="24" spans="1:2" x14ac:dyDescent="0.25">
      <c r="A24" s="18">
        <v>26</v>
      </c>
      <c r="B24" s="18" t="s">
        <v>421</v>
      </c>
    </row>
    <row r="25" spans="1:2" x14ac:dyDescent="0.25">
      <c r="A25" s="18">
        <v>27</v>
      </c>
      <c r="B25" s="18" t="s">
        <v>502</v>
      </c>
    </row>
    <row r="26" spans="1:2" x14ac:dyDescent="0.25">
      <c r="A26" s="18">
        <v>28</v>
      </c>
      <c r="B26" s="18" t="s">
        <v>503</v>
      </c>
    </row>
    <row r="27" spans="1:2" x14ac:dyDescent="0.25">
      <c r="A27" s="18">
        <v>29</v>
      </c>
      <c r="B27" s="18" t="s">
        <v>403</v>
      </c>
    </row>
    <row r="28" spans="1:2" x14ac:dyDescent="0.25">
      <c r="A28" s="18">
        <v>30</v>
      </c>
      <c r="B28" s="18" t="s">
        <v>402</v>
      </c>
    </row>
    <row r="29" spans="1:2" x14ac:dyDescent="0.25">
      <c r="A29" s="18">
        <v>31</v>
      </c>
      <c r="B29" s="18" t="s">
        <v>422</v>
      </c>
    </row>
    <row r="30" spans="1:2" x14ac:dyDescent="0.25">
      <c r="A30" s="18">
        <v>32</v>
      </c>
      <c r="B30" s="18" t="s">
        <v>423</v>
      </c>
    </row>
    <row r="31" spans="1:2" x14ac:dyDescent="0.25">
      <c r="A31" s="18">
        <v>35</v>
      </c>
      <c r="B31" s="18" t="s">
        <v>401</v>
      </c>
    </row>
    <row r="32" spans="1:2" x14ac:dyDescent="0.25">
      <c r="A32" s="18">
        <v>36</v>
      </c>
      <c r="B32" s="18" t="s">
        <v>400</v>
      </c>
    </row>
    <row r="33" spans="1:2" x14ac:dyDescent="0.25">
      <c r="A33" s="18">
        <v>37</v>
      </c>
      <c r="B33" s="18" t="s">
        <v>424</v>
      </c>
    </row>
    <row r="34" spans="1:2" x14ac:dyDescent="0.25">
      <c r="A34" s="18">
        <v>38</v>
      </c>
      <c r="B34" s="18" t="s">
        <v>425</v>
      </c>
    </row>
    <row r="35" spans="1:2" x14ac:dyDescent="0.25">
      <c r="A35" s="18">
        <v>39</v>
      </c>
      <c r="B35" s="18" t="s">
        <v>504</v>
      </c>
    </row>
    <row r="36" spans="1:2" x14ac:dyDescent="0.25">
      <c r="A36" s="18">
        <v>40</v>
      </c>
      <c r="B36" s="18" t="s">
        <v>505</v>
      </c>
    </row>
    <row r="37" spans="1:2" x14ac:dyDescent="0.25">
      <c r="A37" s="18">
        <v>41</v>
      </c>
      <c r="B37" s="18" t="s">
        <v>399</v>
      </c>
    </row>
    <row r="38" spans="1:2" x14ac:dyDescent="0.25">
      <c r="A38" s="18">
        <v>42</v>
      </c>
      <c r="B38" s="18" t="s">
        <v>397</v>
      </c>
    </row>
    <row r="39" spans="1:2" x14ac:dyDescent="0.25">
      <c r="A39" s="18">
        <v>43</v>
      </c>
      <c r="B39" s="18" t="s">
        <v>426</v>
      </c>
    </row>
    <row r="40" spans="1:2" x14ac:dyDescent="0.25">
      <c r="A40" s="18">
        <v>44</v>
      </c>
      <c r="B40" s="18" t="s">
        <v>427</v>
      </c>
    </row>
    <row r="41" spans="1:2" x14ac:dyDescent="0.25">
      <c r="A41" s="18">
        <v>47</v>
      </c>
      <c r="B41" s="18" t="s">
        <v>396</v>
      </c>
    </row>
    <row r="42" spans="1:2" x14ac:dyDescent="0.25">
      <c r="A42" s="18">
        <v>48</v>
      </c>
      <c r="B42" s="18" t="s">
        <v>395</v>
      </c>
    </row>
    <row r="43" spans="1:2" x14ac:dyDescent="0.25">
      <c r="A43" s="18">
        <v>49</v>
      </c>
      <c r="B43" s="18" t="s">
        <v>428</v>
      </c>
    </row>
    <row r="44" spans="1:2" x14ac:dyDescent="0.25">
      <c r="A44" s="18">
        <v>50</v>
      </c>
      <c r="B44" s="18" t="s">
        <v>430</v>
      </c>
    </row>
    <row r="45" spans="1:2" x14ac:dyDescent="0.25">
      <c r="A45" s="18">
        <v>53</v>
      </c>
      <c r="B45" s="18" t="s">
        <v>394</v>
      </c>
    </row>
    <row r="46" spans="1:2" x14ac:dyDescent="0.25">
      <c r="A46" s="18">
        <v>54</v>
      </c>
      <c r="B46" s="18" t="s">
        <v>393</v>
      </c>
    </row>
    <row r="47" spans="1:2" x14ac:dyDescent="0.25">
      <c r="A47" s="18">
        <v>55</v>
      </c>
      <c r="B47" s="18" t="s">
        <v>431</v>
      </c>
    </row>
    <row r="48" spans="1:2" x14ac:dyDescent="0.25">
      <c r="A48" s="18">
        <v>56</v>
      </c>
      <c r="B48" s="18" t="s">
        <v>432</v>
      </c>
    </row>
    <row r="49" spans="1:2" x14ac:dyDescent="0.25">
      <c r="A49" s="18">
        <v>59</v>
      </c>
      <c r="B49" s="18" t="s">
        <v>392</v>
      </c>
    </row>
    <row r="50" spans="1:2" x14ac:dyDescent="0.25">
      <c r="A50" s="18">
        <v>60</v>
      </c>
      <c r="B50" s="18" t="s">
        <v>391</v>
      </c>
    </row>
    <row r="51" spans="1:2" x14ac:dyDescent="0.25">
      <c r="A51" s="18">
        <v>61</v>
      </c>
      <c r="B51" s="18" t="s">
        <v>433</v>
      </c>
    </row>
    <row r="52" spans="1:2" x14ac:dyDescent="0.25">
      <c r="A52" s="18">
        <v>62</v>
      </c>
      <c r="B52" s="18" t="s">
        <v>434</v>
      </c>
    </row>
    <row r="53" spans="1:2" x14ac:dyDescent="0.25">
      <c r="A53" s="18">
        <v>63</v>
      </c>
      <c r="B53" s="18" t="s">
        <v>506</v>
      </c>
    </row>
    <row r="54" spans="1:2" x14ac:dyDescent="0.25">
      <c r="A54" s="18">
        <v>64</v>
      </c>
      <c r="B54" s="18" t="s">
        <v>507</v>
      </c>
    </row>
    <row r="55" spans="1:2" x14ac:dyDescent="0.25">
      <c r="A55" s="18">
        <v>65</v>
      </c>
      <c r="B55" s="18" t="s">
        <v>390</v>
      </c>
    </row>
    <row r="56" spans="1:2" x14ac:dyDescent="0.25">
      <c r="A56" s="18">
        <v>66</v>
      </c>
      <c r="B56" s="18" t="s">
        <v>389</v>
      </c>
    </row>
    <row r="57" spans="1:2" x14ac:dyDescent="0.25">
      <c r="A57" s="18">
        <v>67</v>
      </c>
      <c r="B57" s="18" t="s">
        <v>435</v>
      </c>
    </row>
    <row r="58" spans="1:2" x14ac:dyDescent="0.25">
      <c r="A58" s="18">
        <v>68</v>
      </c>
      <c r="B58" s="18" t="s">
        <v>436</v>
      </c>
    </row>
    <row r="59" spans="1:2" x14ac:dyDescent="0.25">
      <c r="A59" s="18">
        <v>69</v>
      </c>
      <c r="B59" s="18" t="s">
        <v>508</v>
      </c>
    </row>
    <row r="60" spans="1:2" x14ac:dyDescent="0.25">
      <c r="A60" s="18">
        <v>70</v>
      </c>
      <c r="B60" s="18" t="s">
        <v>481</v>
      </c>
    </row>
    <row r="61" spans="1:2" x14ac:dyDescent="0.25">
      <c r="A61" s="18">
        <v>71</v>
      </c>
      <c r="B61" s="18" t="s">
        <v>388</v>
      </c>
    </row>
    <row r="62" spans="1:2" x14ac:dyDescent="0.25">
      <c r="A62" s="18">
        <v>72</v>
      </c>
      <c r="B62" s="18" t="s">
        <v>386</v>
      </c>
    </row>
    <row r="63" spans="1:2" x14ac:dyDescent="0.25">
      <c r="A63" s="18">
        <v>73</v>
      </c>
      <c r="B63" s="18" t="s">
        <v>437</v>
      </c>
    </row>
    <row r="64" spans="1:2" x14ac:dyDescent="0.25">
      <c r="A64" s="18">
        <v>74</v>
      </c>
      <c r="B64" s="18" t="s">
        <v>438</v>
      </c>
    </row>
    <row r="65" spans="1:2" x14ac:dyDescent="0.25">
      <c r="A65" s="18">
        <v>75</v>
      </c>
      <c r="B65" s="18" t="s">
        <v>482</v>
      </c>
    </row>
    <row r="66" spans="1:2" x14ac:dyDescent="0.25">
      <c r="A66" s="18">
        <v>76</v>
      </c>
      <c r="B66" s="18" t="s">
        <v>483</v>
      </c>
    </row>
    <row r="67" spans="1:2" x14ac:dyDescent="0.25">
      <c r="A67" s="18">
        <v>77</v>
      </c>
      <c r="B67" s="18" t="s">
        <v>385</v>
      </c>
    </row>
    <row r="68" spans="1:2" x14ac:dyDescent="0.25">
      <c r="A68" s="18">
        <v>78</v>
      </c>
      <c r="B68" s="18" t="s">
        <v>384</v>
      </c>
    </row>
    <row r="69" spans="1:2" x14ac:dyDescent="0.25">
      <c r="A69" s="18">
        <v>79</v>
      </c>
      <c r="B69" s="18" t="s">
        <v>439</v>
      </c>
    </row>
    <row r="70" spans="1:2" x14ac:dyDescent="0.25">
      <c r="A70" s="18">
        <v>80</v>
      </c>
      <c r="B70" s="18" t="s">
        <v>441</v>
      </c>
    </row>
    <row r="71" spans="1:2" x14ac:dyDescent="0.25">
      <c r="A71" s="18">
        <v>81</v>
      </c>
      <c r="B71" s="18" t="s">
        <v>484</v>
      </c>
    </row>
    <row r="72" spans="1:2" x14ac:dyDescent="0.25">
      <c r="A72" s="18">
        <v>82</v>
      </c>
      <c r="B72" s="18" t="s">
        <v>485</v>
      </c>
    </row>
    <row r="73" spans="1:2" x14ac:dyDescent="0.25">
      <c r="A73" s="18">
        <v>83</v>
      </c>
      <c r="B73" s="18" t="s">
        <v>383</v>
      </c>
    </row>
    <row r="74" spans="1:2" x14ac:dyDescent="0.25">
      <c r="A74" s="18">
        <v>84</v>
      </c>
      <c r="B74" s="18" t="s">
        <v>382</v>
      </c>
    </row>
    <row r="75" spans="1:2" x14ac:dyDescent="0.25">
      <c r="A75" s="18">
        <v>85</v>
      </c>
      <c r="B75" s="18" t="s">
        <v>442</v>
      </c>
    </row>
    <row r="76" spans="1:2" x14ac:dyDescent="0.25">
      <c r="A76" s="18">
        <v>86</v>
      </c>
      <c r="B76" s="18" t="s">
        <v>443</v>
      </c>
    </row>
    <row r="77" spans="1:2" x14ac:dyDescent="0.25">
      <c r="A77" s="18">
        <v>89</v>
      </c>
      <c r="B77" s="18" t="s">
        <v>381</v>
      </c>
    </row>
    <row r="78" spans="1:2" x14ac:dyDescent="0.25">
      <c r="A78" s="18">
        <v>90</v>
      </c>
      <c r="B78" s="18" t="s">
        <v>380</v>
      </c>
    </row>
    <row r="79" spans="1:2" x14ac:dyDescent="0.25">
      <c r="A79" s="18">
        <v>91</v>
      </c>
      <c r="B79" s="18" t="s">
        <v>445</v>
      </c>
    </row>
    <row r="80" spans="1:2" x14ac:dyDescent="0.25">
      <c r="A80" s="18">
        <v>92</v>
      </c>
      <c r="B80" s="18" t="s">
        <v>444</v>
      </c>
    </row>
    <row r="81" spans="1:2" x14ac:dyDescent="0.25">
      <c r="A81" s="18">
        <v>93</v>
      </c>
      <c r="B81" s="18" t="s">
        <v>486</v>
      </c>
    </row>
    <row r="82" spans="1:2" x14ac:dyDescent="0.25">
      <c r="A82" s="18">
        <v>94</v>
      </c>
      <c r="B82" s="18" t="s">
        <v>487</v>
      </c>
    </row>
    <row r="83" spans="1:2" x14ac:dyDescent="0.25">
      <c r="A83" s="18">
        <v>95</v>
      </c>
      <c r="B83" s="18" t="s">
        <v>378</v>
      </c>
    </row>
    <row r="84" spans="1:2" x14ac:dyDescent="0.25">
      <c r="A84" s="18">
        <v>96</v>
      </c>
      <c r="B84" s="18" t="s">
        <v>379</v>
      </c>
    </row>
    <row r="85" spans="1:2" x14ac:dyDescent="0.25">
      <c r="A85" s="18">
        <v>97</v>
      </c>
      <c r="B85" s="18" t="s">
        <v>447</v>
      </c>
    </row>
    <row r="86" spans="1:2" x14ac:dyDescent="0.25">
      <c r="A86" s="18">
        <v>98</v>
      </c>
      <c r="B86" s="18" t="s">
        <v>446</v>
      </c>
    </row>
    <row r="87" spans="1:2" x14ac:dyDescent="0.25">
      <c r="A87" s="18">
        <v>99</v>
      </c>
      <c r="B87" s="18" t="s">
        <v>488</v>
      </c>
    </row>
    <row r="88" spans="1:2" x14ac:dyDescent="0.25">
      <c r="A88" s="18">
        <v>100</v>
      </c>
      <c r="B88" s="18" t="s">
        <v>489</v>
      </c>
    </row>
    <row r="89" spans="1:2" x14ac:dyDescent="0.25">
      <c r="A89" s="18">
        <v>101</v>
      </c>
      <c r="B89" s="18" t="s">
        <v>351</v>
      </c>
    </row>
    <row r="90" spans="1:2" x14ac:dyDescent="0.25">
      <c r="A90" s="18">
        <v>102</v>
      </c>
      <c r="B90" s="18" t="s">
        <v>350</v>
      </c>
    </row>
    <row r="91" spans="1:2" x14ac:dyDescent="0.25">
      <c r="A91" s="18">
        <v>103</v>
      </c>
      <c r="B91" s="18" t="s">
        <v>449</v>
      </c>
    </row>
    <row r="92" spans="1:2" x14ac:dyDescent="0.25">
      <c r="A92" s="18">
        <v>104</v>
      </c>
      <c r="B92" s="18" t="s">
        <v>448</v>
      </c>
    </row>
    <row r="93" spans="1:2" x14ac:dyDescent="0.25">
      <c r="A93" s="18">
        <v>105</v>
      </c>
      <c r="B93" s="18" t="s">
        <v>490</v>
      </c>
    </row>
    <row r="94" spans="1:2" x14ac:dyDescent="0.25">
      <c r="A94" s="18">
        <v>106</v>
      </c>
      <c r="B94" s="18" t="s">
        <v>492</v>
      </c>
    </row>
    <row r="95" spans="1:2" x14ac:dyDescent="0.25">
      <c r="A95" s="18">
        <v>107</v>
      </c>
      <c r="B95" s="18" t="s">
        <v>375</v>
      </c>
    </row>
    <row r="96" spans="1:2" x14ac:dyDescent="0.25">
      <c r="A96" s="18">
        <v>108</v>
      </c>
      <c r="B96" s="18" t="s">
        <v>376</v>
      </c>
    </row>
    <row r="97" spans="1:2" x14ac:dyDescent="0.25">
      <c r="A97" s="18">
        <v>109</v>
      </c>
      <c r="B97" s="18" t="s">
        <v>452</v>
      </c>
    </row>
    <row r="98" spans="1:2" x14ac:dyDescent="0.25">
      <c r="A98" s="18">
        <v>110</v>
      </c>
      <c r="B98" s="18" t="s">
        <v>450</v>
      </c>
    </row>
    <row r="99" spans="1:2" x14ac:dyDescent="0.25">
      <c r="A99" s="18">
        <v>111</v>
      </c>
      <c r="B99" s="18" t="s">
        <v>493</v>
      </c>
    </row>
    <row r="100" spans="1:2" x14ac:dyDescent="0.25">
      <c r="A100" s="18">
        <v>112</v>
      </c>
      <c r="B100" s="18" t="s">
        <v>494</v>
      </c>
    </row>
    <row r="101" spans="1:2" x14ac:dyDescent="0.25">
      <c r="A101" s="18">
        <v>113</v>
      </c>
      <c r="B101" s="18" t="s">
        <v>373</v>
      </c>
    </row>
    <row r="102" spans="1:2" x14ac:dyDescent="0.25">
      <c r="A102" s="18">
        <v>114</v>
      </c>
      <c r="B102" s="18" t="s">
        <v>374</v>
      </c>
    </row>
    <row r="103" spans="1:2" x14ac:dyDescent="0.25">
      <c r="A103" s="18">
        <v>115</v>
      </c>
      <c r="B103" s="18" t="s">
        <v>454</v>
      </c>
    </row>
    <row r="104" spans="1:2" x14ac:dyDescent="0.25">
      <c r="A104" s="18">
        <v>116</v>
      </c>
      <c r="B104" s="18" t="s">
        <v>453</v>
      </c>
    </row>
    <row r="105" spans="1:2" x14ac:dyDescent="0.25">
      <c r="A105" s="18">
        <v>119</v>
      </c>
      <c r="B105" s="18" t="s">
        <v>371</v>
      </c>
    </row>
    <row r="106" spans="1:2" x14ac:dyDescent="0.25">
      <c r="A106" s="18">
        <v>120</v>
      </c>
      <c r="B106" s="18" t="s">
        <v>372</v>
      </c>
    </row>
    <row r="107" spans="1:2" x14ac:dyDescent="0.25">
      <c r="A107" s="18">
        <v>121</v>
      </c>
      <c r="B107" s="18" t="s">
        <v>456</v>
      </c>
    </row>
    <row r="108" spans="1:2" x14ac:dyDescent="0.25">
      <c r="A108" s="18">
        <v>122</v>
      </c>
      <c r="B108" s="18" t="s">
        <v>455</v>
      </c>
    </row>
    <row r="109" spans="1:2" x14ac:dyDescent="0.25">
      <c r="A109" s="18">
        <v>125</v>
      </c>
      <c r="B109" s="18" t="s">
        <v>369</v>
      </c>
    </row>
    <row r="110" spans="1:2" x14ac:dyDescent="0.25">
      <c r="A110" s="18">
        <v>126</v>
      </c>
      <c r="B110" s="18" t="s">
        <v>370</v>
      </c>
    </row>
    <row r="111" spans="1:2" x14ac:dyDescent="0.25">
      <c r="A111" s="18">
        <v>127</v>
      </c>
      <c r="B111" s="18" t="s">
        <v>343</v>
      </c>
    </row>
    <row r="112" spans="1:2" x14ac:dyDescent="0.25">
      <c r="A112" s="18">
        <v>128</v>
      </c>
      <c r="B112" s="18" t="s">
        <v>457</v>
      </c>
    </row>
    <row r="113" spans="1:2" x14ac:dyDescent="0.25">
      <c r="A113" s="18">
        <v>131</v>
      </c>
      <c r="B113" s="18" t="s">
        <v>366</v>
      </c>
    </row>
    <row r="114" spans="1:2" x14ac:dyDescent="0.25">
      <c r="A114" s="18">
        <v>132</v>
      </c>
      <c r="B114" s="18" t="s">
        <v>368</v>
      </c>
    </row>
    <row r="115" spans="1:2" x14ac:dyDescent="0.25">
      <c r="A115" s="18">
        <v>133</v>
      </c>
      <c r="B115" s="18" t="s">
        <v>459</v>
      </c>
    </row>
    <row r="116" spans="1:2" x14ac:dyDescent="0.25">
      <c r="A116" s="18">
        <v>134</v>
      </c>
      <c r="B116" s="18" t="s">
        <v>458</v>
      </c>
    </row>
    <row r="117" spans="1:2" x14ac:dyDescent="0.25">
      <c r="A117" s="18">
        <v>137</v>
      </c>
      <c r="B117" s="18" t="s">
        <v>364</v>
      </c>
    </row>
    <row r="118" spans="1:2" x14ac:dyDescent="0.25">
      <c r="A118" s="18">
        <v>138</v>
      </c>
      <c r="B118" s="18" t="s">
        <v>365</v>
      </c>
    </row>
    <row r="119" spans="1:2" x14ac:dyDescent="0.25">
      <c r="A119" s="18">
        <v>139</v>
      </c>
      <c r="B119" s="18" t="s">
        <v>462</v>
      </c>
    </row>
    <row r="120" spans="1:2" x14ac:dyDescent="0.25">
      <c r="A120" s="18">
        <v>140</v>
      </c>
      <c r="B120" s="18" t="s">
        <v>460</v>
      </c>
    </row>
    <row r="121" spans="1:2" x14ac:dyDescent="0.25">
      <c r="A121" s="18">
        <v>141</v>
      </c>
      <c r="B121" s="18" t="s">
        <v>495</v>
      </c>
    </row>
    <row r="122" spans="1:2" x14ac:dyDescent="0.25">
      <c r="A122" s="18">
        <v>142</v>
      </c>
      <c r="B122" s="18" t="s">
        <v>496</v>
      </c>
    </row>
    <row r="123" spans="1:2" x14ac:dyDescent="0.25">
      <c r="A123" s="18">
        <v>143</v>
      </c>
      <c r="B123" s="18" t="s">
        <v>362</v>
      </c>
    </row>
    <row r="124" spans="1:2" x14ac:dyDescent="0.25">
      <c r="A124" s="18">
        <v>144</v>
      </c>
      <c r="B124" s="18" t="s">
        <v>363</v>
      </c>
    </row>
    <row r="125" spans="1:2" x14ac:dyDescent="0.25">
      <c r="A125" s="18">
        <v>145</v>
      </c>
      <c r="B125" s="18" t="s">
        <v>464</v>
      </c>
    </row>
    <row r="126" spans="1:2" x14ac:dyDescent="0.25">
      <c r="A126" s="18">
        <v>146</v>
      </c>
      <c r="B126" s="18" t="s">
        <v>463</v>
      </c>
    </row>
    <row r="127" spans="1:2" x14ac:dyDescent="0.25">
      <c r="A127" s="18">
        <v>149</v>
      </c>
      <c r="B127" s="18" t="s">
        <v>5</v>
      </c>
    </row>
    <row r="128" spans="1:2" x14ac:dyDescent="0.25">
      <c r="A128" s="18">
        <v>150</v>
      </c>
      <c r="B128" s="18" t="s">
        <v>2</v>
      </c>
    </row>
    <row r="129" spans="1:2" x14ac:dyDescent="0.25">
      <c r="A129" s="18">
        <v>151</v>
      </c>
      <c r="B129" s="18" t="s">
        <v>466</v>
      </c>
    </row>
    <row r="130" spans="1:2" x14ac:dyDescent="0.25">
      <c r="A130" s="18">
        <v>152</v>
      </c>
      <c r="B130" s="18" t="s">
        <v>465</v>
      </c>
    </row>
    <row r="131" spans="1:2" x14ac:dyDescent="0.25">
      <c r="A131" s="18">
        <v>153</v>
      </c>
      <c r="B131" s="18" t="s">
        <v>497</v>
      </c>
    </row>
    <row r="132" spans="1:2" x14ac:dyDescent="0.25">
      <c r="A132" s="18">
        <v>154</v>
      </c>
      <c r="B132" s="18" t="s">
        <v>498</v>
      </c>
    </row>
    <row r="133" spans="1:2" x14ac:dyDescent="0.25">
      <c r="A133" s="18">
        <v>155</v>
      </c>
      <c r="B133" s="18" t="s">
        <v>360</v>
      </c>
    </row>
    <row r="134" spans="1:2" x14ac:dyDescent="0.25">
      <c r="A134" s="18">
        <v>156</v>
      </c>
      <c r="B134" s="18" t="s">
        <v>361</v>
      </c>
    </row>
    <row r="135" spans="1:2" x14ac:dyDescent="0.25">
      <c r="A135" s="18">
        <v>157</v>
      </c>
      <c r="B135" s="18" t="s">
        <v>468</v>
      </c>
    </row>
    <row r="136" spans="1:2" x14ac:dyDescent="0.25">
      <c r="A136" s="18">
        <v>158</v>
      </c>
      <c r="B136" s="18" t="s">
        <v>467</v>
      </c>
    </row>
    <row r="137" spans="1:2" x14ac:dyDescent="0.25">
      <c r="A137" s="18">
        <v>159</v>
      </c>
      <c r="B137" s="18" t="s">
        <v>499</v>
      </c>
    </row>
    <row r="138" spans="1:2" x14ac:dyDescent="0.25">
      <c r="A138" s="18">
        <v>160</v>
      </c>
      <c r="B138" s="18" t="s">
        <v>500</v>
      </c>
    </row>
    <row r="139" spans="1:2" x14ac:dyDescent="0.25">
      <c r="A139" s="18">
        <v>161</v>
      </c>
      <c r="B139" s="18" t="s">
        <v>418</v>
      </c>
    </row>
    <row r="140" spans="1:2" x14ac:dyDescent="0.25">
      <c r="A140" s="18">
        <v>162</v>
      </c>
      <c r="B140" s="18" t="s">
        <v>359</v>
      </c>
    </row>
    <row r="141" spans="1:2" x14ac:dyDescent="0.25">
      <c r="A141" s="18">
        <v>163</v>
      </c>
      <c r="B141" s="18" t="s">
        <v>470</v>
      </c>
    </row>
    <row r="142" spans="1:2" x14ac:dyDescent="0.25">
      <c r="A142" s="18">
        <v>164</v>
      </c>
      <c r="B142" s="18" t="s">
        <v>469</v>
      </c>
    </row>
    <row r="143" spans="1:2" x14ac:dyDescent="0.25">
      <c r="A143" s="18">
        <v>167</v>
      </c>
      <c r="B143" s="18" t="s">
        <v>416</v>
      </c>
    </row>
    <row r="144" spans="1:2" x14ac:dyDescent="0.25">
      <c r="A144" s="18">
        <v>168</v>
      </c>
      <c r="B144" s="18" t="s">
        <v>417</v>
      </c>
    </row>
    <row r="145" spans="1:2" x14ac:dyDescent="0.25">
      <c r="A145" s="18">
        <v>169</v>
      </c>
      <c r="B145" s="18" t="s">
        <v>476</v>
      </c>
    </row>
    <row r="146" spans="1:2" x14ac:dyDescent="0.25">
      <c r="A146" s="18">
        <v>170</v>
      </c>
      <c r="B146" s="18" t="s">
        <v>474</v>
      </c>
    </row>
    <row r="147" spans="1:2" x14ac:dyDescent="0.25">
      <c r="A147" s="18">
        <v>171</v>
      </c>
      <c r="B147" s="18" t="s">
        <v>3</v>
      </c>
    </row>
    <row r="148" spans="1:2" x14ac:dyDescent="0.25">
      <c r="A148" s="18">
        <v>172</v>
      </c>
      <c r="B148" s="18" t="s">
        <v>367</v>
      </c>
    </row>
    <row r="149" spans="1:2" x14ac:dyDescent="0.25">
      <c r="A149" s="18">
        <v>173</v>
      </c>
      <c r="B149" s="18" t="s">
        <v>409</v>
      </c>
    </row>
    <row r="150" spans="1:2" x14ac:dyDescent="0.25">
      <c r="A150" s="18">
        <v>174</v>
      </c>
      <c r="B150" s="18" t="s">
        <v>415</v>
      </c>
    </row>
    <row r="151" spans="1:2" x14ac:dyDescent="0.25">
      <c r="A151" s="18">
        <v>175</v>
      </c>
      <c r="B151" s="18" t="s">
        <v>475</v>
      </c>
    </row>
    <row r="152" spans="1:2" x14ac:dyDescent="0.25">
      <c r="A152" s="18">
        <v>176</v>
      </c>
      <c r="B152" s="18" t="s">
        <v>473</v>
      </c>
    </row>
    <row r="153" spans="1:2" x14ac:dyDescent="0.25">
      <c r="A153" s="18">
        <v>177</v>
      </c>
      <c r="B153" s="18" t="s">
        <v>472</v>
      </c>
    </row>
    <row r="154" spans="1:2" x14ac:dyDescent="0.25">
      <c r="A154" s="18">
        <v>178</v>
      </c>
      <c r="B154" s="18" t="s">
        <v>377</v>
      </c>
    </row>
    <row r="155" spans="1:2" x14ac:dyDescent="0.25">
      <c r="A155" s="18">
        <v>179</v>
      </c>
      <c r="B155" s="18" t="s">
        <v>387</v>
      </c>
    </row>
    <row r="156" spans="1:2" x14ac:dyDescent="0.25">
      <c r="A156" s="18">
        <v>180</v>
      </c>
      <c r="B156" s="18" t="s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0" zoomScaleNormal="50" workbookViewId="0">
      <pane ySplit="1" topLeftCell="A24" activePane="bottomLeft" state="frozen"/>
      <selection pane="bottomLeft" activeCell="L64" sqref="L64"/>
    </sheetView>
  </sheetViews>
  <sheetFormatPr defaultRowHeight="26.25" x14ac:dyDescent="0.4"/>
  <cols>
    <col min="1" max="4" width="11.5703125" style="1" bestFit="1" customWidth="1"/>
    <col min="5" max="5" width="11.5703125" style="3" bestFit="1" customWidth="1"/>
    <col min="6" max="11" width="11.5703125" style="1" bestFit="1" customWidth="1"/>
    <col min="12" max="13" width="11.5703125" style="2" bestFit="1" customWidth="1"/>
    <col min="14" max="16384" width="9.140625" style="1"/>
  </cols>
  <sheetData>
    <row r="1" spans="1:13" s="40" customFormat="1" ht="95.25" x14ac:dyDescent="0.25">
      <c r="A1" s="39" t="s">
        <v>358</v>
      </c>
      <c r="B1" s="39" t="s">
        <v>357</v>
      </c>
      <c r="C1" s="39" t="s">
        <v>521</v>
      </c>
      <c r="D1" s="39" t="s">
        <v>522</v>
      </c>
      <c r="E1" s="39" t="s">
        <v>523</v>
      </c>
      <c r="F1" s="39" t="s">
        <v>524</v>
      </c>
      <c r="G1" s="39" t="s">
        <v>19</v>
      </c>
      <c r="H1" s="39" t="s">
        <v>342</v>
      </c>
      <c r="I1" s="39" t="s">
        <v>344</v>
      </c>
      <c r="J1" s="39" t="s">
        <v>520</v>
      </c>
      <c r="K1" s="39" t="s">
        <v>352</v>
      </c>
      <c r="L1" s="39" t="s">
        <v>509</v>
      </c>
      <c r="M1" s="39" t="s">
        <v>511</v>
      </c>
    </row>
    <row r="2" spans="1:13" x14ac:dyDescent="0.3">
      <c r="A2" s="10">
        <f>VLOOKUP(($C2-1)*40+$F2-1,Baseboard!$A$2:$E$257,2)</f>
        <v>1</v>
      </c>
      <c r="B2" s="10" t="str">
        <f>VLOOKUP(($C2-1)*40+$F2-1,Baseboard!$A$2:$E$257,3)</f>
        <v>A</v>
      </c>
      <c r="C2" s="10">
        <v>2</v>
      </c>
      <c r="D2" s="10">
        <v>2</v>
      </c>
      <c r="E2" s="10">
        <f>VLOOKUP($J2,FEB!$A$2:$F$65,2)</f>
        <v>2</v>
      </c>
      <c r="F2" s="10">
        <f>VLOOKUP($J2,FEB!$A$2:$F$65,3)</f>
        <v>39</v>
      </c>
      <c r="G2" s="10" t="str">
        <f>VLOOKUP($J2,FEB!$A$2:$F$65,4)</f>
        <v>in32</v>
      </c>
      <c r="H2" s="10">
        <f>VLOOKUP($J2,FEB!$A$2:$F$65,5)</f>
        <v>4</v>
      </c>
      <c r="I2" s="10">
        <f>VLOOKUP($J2,FEB!$A$2:$F$65,6)</f>
        <v>7</v>
      </c>
      <c r="J2" s="10">
        <v>67</v>
      </c>
      <c r="K2" s="10">
        <v>95</v>
      </c>
      <c r="L2" s="10" t="str">
        <f>VLOOKUP($K2,SEARRAYFPGAv2!$A$1:$B$156,2)</f>
        <v>V1</v>
      </c>
      <c r="M2" s="10">
        <f>16-(($D2-1)*8+$H2)</f>
        <v>4</v>
      </c>
    </row>
    <row r="3" spans="1:13" x14ac:dyDescent="0.3">
      <c r="A3" s="10">
        <f>VLOOKUP(($C3-1)*40+$F3-1,Baseboard!$A$2:$E$257,2)</f>
        <v>2</v>
      </c>
      <c r="B3" s="10" t="str">
        <f>VLOOKUP(($C3-1)*40+$F3-1,Baseboard!$A$2:$E$257,3)</f>
        <v>A</v>
      </c>
      <c r="C3" s="10">
        <v>2</v>
      </c>
      <c r="D3" s="10">
        <v>2</v>
      </c>
      <c r="E3" s="10">
        <f>VLOOKUP($J3,FEB!$A$2:$F$65,2)</f>
        <v>2</v>
      </c>
      <c r="F3" s="10">
        <f>VLOOKUP($J3,FEB!$A$2:$F$65,3)</f>
        <v>37</v>
      </c>
      <c r="G3" s="11" t="str">
        <f>VLOOKUP($J3,FEB!$A$2:$F$65,4)</f>
        <v>in34</v>
      </c>
      <c r="H3" s="11">
        <f>VLOOKUP($J3,FEB!$A$2:$F$65,5)</f>
        <v>4</v>
      </c>
      <c r="I3" s="11">
        <f>VLOOKUP($J3,FEB!$A$2:$F$65,6)</f>
        <v>6</v>
      </c>
      <c r="J3" s="11">
        <v>69</v>
      </c>
      <c r="K3" s="11">
        <v>101</v>
      </c>
      <c r="L3" s="11" t="str">
        <f>VLOOKUP($K3,SEARRAYFPGAv2!$A$1:$B$156,2)</f>
        <v>U1</v>
      </c>
      <c r="M3" s="11">
        <f t="shared" ref="M3:M65" si="0">16-(($D3-1)*8+$H3)</f>
        <v>4</v>
      </c>
    </row>
    <row r="4" spans="1:13" x14ac:dyDescent="0.3">
      <c r="A4" s="10">
        <f>VLOOKUP(($C4-1)*40+$F4-1,Baseboard!$A$2:$E$257,2)</f>
        <v>3</v>
      </c>
      <c r="B4" s="10" t="str">
        <f>VLOOKUP(($C4-1)*40+$F4-1,Baseboard!$A$2:$E$257,3)</f>
        <v>A</v>
      </c>
      <c r="C4" s="10">
        <v>2</v>
      </c>
      <c r="D4" s="10">
        <v>2</v>
      </c>
      <c r="E4" s="10">
        <f>VLOOKUP($J4,FEB!$A$2:$F$65,2)</f>
        <v>2</v>
      </c>
      <c r="F4" s="10">
        <f>VLOOKUP($J4,FEB!$A$2:$F$65,3)</f>
        <v>40</v>
      </c>
      <c r="G4" s="11" t="str">
        <f>VLOOKUP($J4,FEB!$A$2:$F$65,4)</f>
        <v>in33</v>
      </c>
      <c r="H4" s="11">
        <f>VLOOKUP($J4,FEB!$A$2:$F$65,5)</f>
        <v>5</v>
      </c>
      <c r="I4" s="11">
        <f>VLOOKUP($J4,FEB!$A$2:$F$65,6)</f>
        <v>0</v>
      </c>
      <c r="J4" s="11">
        <v>68</v>
      </c>
      <c r="K4" s="11">
        <v>96</v>
      </c>
      <c r="L4" s="11" t="str">
        <f>VLOOKUP($K4,SEARRAYFPGAv2!$A$1:$B$156,2)</f>
        <v>V2</v>
      </c>
      <c r="M4" s="11">
        <f t="shared" si="0"/>
        <v>3</v>
      </c>
    </row>
    <row r="5" spans="1:13" x14ac:dyDescent="0.3">
      <c r="A5" s="10">
        <f>VLOOKUP(($C5-1)*40+$F5-1,Baseboard!$A$2:$E$257,2)</f>
        <v>4</v>
      </c>
      <c r="B5" s="10" t="str">
        <f>VLOOKUP(($C5-1)*40+$F5-1,Baseboard!$A$2:$E$257,3)</f>
        <v>A</v>
      </c>
      <c r="C5" s="10">
        <v>2</v>
      </c>
      <c r="D5" s="10">
        <v>2</v>
      </c>
      <c r="E5" s="10">
        <f>VLOOKUP($J5,FEB!$A$2:$F$65,2)</f>
        <v>2</v>
      </c>
      <c r="F5" s="10">
        <f>VLOOKUP($J5,FEB!$A$2:$F$65,3)</f>
        <v>38</v>
      </c>
      <c r="G5" s="11" t="str">
        <f>VLOOKUP($J5,FEB!$A$2:$F$65,4)</f>
        <v>in35</v>
      </c>
      <c r="H5" s="11">
        <f>VLOOKUP($J5,FEB!$A$2:$F$65,5)</f>
        <v>5</v>
      </c>
      <c r="I5" s="11">
        <f>VLOOKUP($J5,FEB!$A$2:$F$65,6)</f>
        <v>1</v>
      </c>
      <c r="J5" s="11">
        <v>70</v>
      </c>
      <c r="K5" s="11">
        <v>102</v>
      </c>
      <c r="L5" s="11" t="str">
        <f>VLOOKUP($K5,SEARRAYFPGAv2!$A$1:$B$156,2)</f>
        <v>U3</v>
      </c>
      <c r="M5" s="11">
        <f t="shared" si="0"/>
        <v>3</v>
      </c>
    </row>
    <row r="6" spans="1:13" x14ac:dyDescent="0.3">
      <c r="A6" s="12">
        <f>VLOOKUP(($C6-1)*40+$F6-1,Baseboard!$A$2:$E$257,2)</f>
        <v>5</v>
      </c>
      <c r="B6" s="12" t="str">
        <f>VLOOKUP(($C6-1)*40+$F6-1,Baseboard!$A$2:$E$257,3)</f>
        <v>A</v>
      </c>
      <c r="C6" s="12">
        <v>1</v>
      </c>
      <c r="D6" s="12">
        <v>1</v>
      </c>
      <c r="E6" s="12">
        <f>VLOOKUP($J6,FEB!$A$2:$F$65,2)</f>
        <v>2</v>
      </c>
      <c r="F6" s="12">
        <f>VLOOKUP($J6,FEB!$A$2:$F$65,3)</f>
        <v>37</v>
      </c>
      <c r="G6" s="12" t="str">
        <f>VLOOKUP($J6,FEB!$A$2:$F$65,4)</f>
        <v>in34</v>
      </c>
      <c r="H6" s="12">
        <f>VLOOKUP($J6,FEB!$A$2:$F$65,5)</f>
        <v>4</v>
      </c>
      <c r="I6" s="12">
        <f>VLOOKUP($J6,FEB!$A$2:$F$65,6)</f>
        <v>6</v>
      </c>
      <c r="J6" s="12">
        <v>69</v>
      </c>
      <c r="K6" s="12">
        <v>97</v>
      </c>
      <c r="L6" s="12" t="str">
        <f>VLOOKUP($K6,SEARRAYFPGAv2!$A$1:$B$156,2)</f>
        <v>P6</v>
      </c>
      <c r="M6" s="12">
        <f t="shared" si="0"/>
        <v>12</v>
      </c>
    </row>
    <row r="7" spans="1:13" x14ac:dyDescent="0.3">
      <c r="A7" s="12">
        <f>VLOOKUP(($C7-1)*40+$F7-1,Baseboard!$A$2:$E$257,2)</f>
        <v>6</v>
      </c>
      <c r="B7" s="12" t="str">
        <f>VLOOKUP(($C7-1)*40+$F7-1,Baseboard!$A$2:$E$257,3)</f>
        <v>A</v>
      </c>
      <c r="C7" s="12">
        <v>1</v>
      </c>
      <c r="D7" s="12">
        <v>1</v>
      </c>
      <c r="E7" s="12">
        <f>VLOOKUP($J7,FEB!$A$2:$F$65,2)</f>
        <v>2</v>
      </c>
      <c r="F7" s="12">
        <f>VLOOKUP($J7,FEB!$A$2:$F$65,3)</f>
        <v>39</v>
      </c>
      <c r="G7" s="12" t="str">
        <f>VLOOKUP($J7,FEB!$A$2:$F$65,4)</f>
        <v>in32</v>
      </c>
      <c r="H7" s="12">
        <f>VLOOKUP($J7,FEB!$A$2:$F$65,5)</f>
        <v>4</v>
      </c>
      <c r="I7" s="12">
        <f>VLOOKUP($J7,FEB!$A$2:$F$65,6)</f>
        <v>7</v>
      </c>
      <c r="J7" s="12">
        <v>67</v>
      </c>
      <c r="K7" s="12">
        <v>91</v>
      </c>
      <c r="L7" s="12" t="str">
        <f>VLOOKUP($K7,SEARRAYFPGAv2!$A$1:$B$156,2)</f>
        <v>P7</v>
      </c>
      <c r="M7" s="12">
        <f t="shared" si="0"/>
        <v>12</v>
      </c>
    </row>
    <row r="8" spans="1:13" x14ac:dyDescent="0.3">
      <c r="A8" s="12">
        <f>VLOOKUP(($C8-1)*40+$F8-1,Baseboard!$A$2:$E$257,2)</f>
        <v>7</v>
      </c>
      <c r="B8" s="12" t="str">
        <f>VLOOKUP(($C8-1)*40+$F8-1,Baseboard!$A$2:$E$257,3)</f>
        <v>A</v>
      </c>
      <c r="C8" s="12">
        <v>1</v>
      </c>
      <c r="D8" s="12">
        <v>1</v>
      </c>
      <c r="E8" s="12">
        <f>VLOOKUP($J8,FEB!$A$2:$F$65,2)</f>
        <v>2</v>
      </c>
      <c r="F8" s="12">
        <f>VLOOKUP($J8,FEB!$A$2:$F$65,3)</f>
        <v>38</v>
      </c>
      <c r="G8" s="12" t="str">
        <f>VLOOKUP($J8,FEB!$A$2:$F$65,4)</f>
        <v>in35</v>
      </c>
      <c r="H8" s="12">
        <f>VLOOKUP($J8,FEB!$A$2:$F$65,5)</f>
        <v>5</v>
      </c>
      <c r="I8" s="12">
        <f>VLOOKUP($J8,FEB!$A$2:$F$65,6)</f>
        <v>1</v>
      </c>
      <c r="J8" s="12">
        <v>70</v>
      </c>
      <c r="K8" s="12">
        <v>98</v>
      </c>
      <c r="L8" s="12" t="str">
        <f>VLOOKUP($K8,SEARRAYFPGAv2!$A$1:$B$156,2)</f>
        <v>R7</v>
      </c>
      <c r="M8" s="12">
        <f t="shared" si="0"/>
        <v>11</v>
      </c>
    </row>
    <row r="9" spans="1:13" x14ac:dyDescent="0.3">
      <c r="A9" s="12">
        <f>VLOOKUP(($C9-1)*40+$F9-1,Baseboard!$A$2:$E$257,2)</f>
        <v>8</v>
      </c>
      <c r="B9" s="12" t="str">
        <f>VLOOKUP(($C9-1)*40+$F9-1,Baseboard!$A$2:$E$257,3)</f>
        <v>A</v>
      </c>
      <c r="C9" s="12">
        <v>1</v>
      </c>
      <c r="D9" s="12">
        <v>1</v>
      </c>
      <c r="E9" s="12">
        <f>VLOOKUP($J9,FEB!$A$2:$F$65,2)</f>
        <v>2</v>
      </c>
      <c r="F9" s="12">
        <f>VLOOKUP($J9,FEB!$A$2:$F$65,3)</f>
        <v>40</v>
      </c>
      <c r="G9" s="12" t="str">
        <f>VLOOKUP($J9,FEB!$A$2:$F$65,4)</f>
        <v>in33</v>
      </c>
      <c r="H9" s="12">
        <f>VLOOKUP($J9,FEB!$A$2:$F$65,5)</f>
        <v>5</v>
      </c>
      <c r="I9" s="12">
        <f>VLOOKUP($J9,FEB!$A$2:$F$65,6)</f>
        <v>0</v>
      </c>
      <c r="J9" s="12">
        <v>68</v>
      </c>
      <c r="K9" s="12">
        <v>92</v>
      </c>
      <c r="L9" s="12" t="str">
        <f>VLOOKUP($K9,SEARRAYFPGAv2!$A$1:$B$156,2)</f>
        <v>P8</v>
      </c>
      <c r="M9" s="12">
        <f t="shared" si="0"/>
        <v>11</v>
      </c>
    </row>
    <row r="10" spans="1:13" x14ac:dyDescent="0.3">
      <c r="A10" s="11">
        <f>VLOOKUP(($C10-1)*40+$F10-1,Baseboard!$A$2:$E$257,2)</f>
        <v>9</v>
      </c>
      <c r="B10" s="11" t="str">
        <f>VLOOKUP(($C10-1)*40+$F10-1,Baseboard!$A$2:$E$257,3)</f>
        <v>A</v>
      </c>
      <c r="C10" s="11">
        <v>2</v>
      </c>
      <c r="D10" s="11">
        <v>2</v>
      </c>
      <c r="E10" s="11">
        <f>VLOOKUP($J10,FEB!$A$2:$F$65,2)</f>
        <v>2</v>
      </c>
      <c r="F10" s="11">
        <f>VLOOKUP($J10,FEB!$A$2:$F$65,3)</f>
        <v>35</v>
      </c>
      <c r="G10" s="11" t="str">
        <f>VLOOKUP($J10,FEB!$A$2:$F$65,4)</f>
        <v>in36</v>
      </c>
      <c r="H10" s="11">
        <f>VLOOKUP($J10,FEB!$A$2:$F$65,5)</f>
        <v>4</v>
      </c>
      <c r="I10" s="11">
        <f>VLOOKUP($J10,FEB!$A$2:$F$65,6)</f>
        <v>5</v>
      </c>
      <c r="J10" s="11">
        <v>71</v>
      </c>
      <c r="K10" s="11">
        <v>107</v>
      </c>
      <c r="L10" s="11" t="str">
        <f>VLOOKUP($K10,SEARRAYFPGAv2!$A$1:$B$156,2)</f>
        <v>T1</v>
      </c>
      <c r="M10" s="11">
        <f t="shared" si="0"/>
        <v>4</v>
      </c>
    </row>
    <row r="11" spans="1:13" x14ac:dyDescent="0.3">
      <c r="A11" s="11">
        <f>VLOOKUP(($C11-1)*40+$F11-1,Baseboard!$A$2:$E$257,2)</f>
        <v>10</v>
      </c>
      <c r="B11" s="11" t="str">
        <f>VLOOKUP(($C11-1)*40+$F11-1,Baseboard!$A$2:$E$257,3)</f>
        <v>A</v>
      </c>
      <c r="C11" s="11">
        <v>2</v>
      </c>
      <c r="D11" s="11">
        <v>2</v>
      </c>
      <c r="E11" s="11">
        <f>VLOOKUP($J11,FEB!$A$2:$F$65,2)</f>
        <v>2</v>
      </c>
      <c r="F11" s="11">
        <f>VLOOKUP($J11,FEB!$A$2:$F$65,3)</f>
        <v>33</v>
      </c>
      <c r="G11" s="11" t="str">
        <f>VLOOKUP($J11,FEB!$A$2:$F$65,4)</f>
        <v>in38</v>
      </c>
      <c r="H11" s="11">
        <f>VLOOKUP($J11,FEB!$A$2:$F$65,5)</f>
        <v>4</v>
      </c>
      <c r="I11" s="11">
        <f>VLOOKUP($J11,FEB!$A$2:$F$65,6)</f>
        <v>4</v>
      </c>
      <c r="J11" s="11">
        <v>73</v>
      </c>
      <c r="K11" s="11">
        <v>113</v>
      </c>
      <c r="L11" s="11" t="str">
        <f>VLOOKUP($K11,SEARRAYFPGAv2!$A$1:$B$156,2)</f>
        <v>R1</v>
      </c>
      <c r="M11" s="11">
        <f t="shared" si="0"/>
        <v>4</v>
      </c>
    </row>
    <row r="12" spans="1:13" x14ac:dyDescent="0.3">
      <c r="A12" s="11">
        <f>VLOOKUP(($C12-1)*40+$F12-1,Baseboard!$A$2:$E$257,2)</f>
        <v>11</v>
      </c>
      <c r="B12" s="11" t="str">
        <f>VLOOKUP(($C12-1)*40+$F12-1,Baseboard!$A$2:$E$257,3)</f>
        <v>A</v>
      </c>
      <c r="C12" s="11">
        <v>2</v>
      </c>
      <c r="D12" s="11">
        <v>2</v>
      </c>
      <c r="E12" s="11">
        <f>VLOOKUP($J12,FEB!$A$2:$F$65,2)</f>
        <v>2</v>
      </c>
      <c r="F12" s="11">
        <f>VLOOKUP($J12,FEB!$A$2:$F$65,3)</f>
        <v>36</v>
      </c>
      <c r="G12" s="11" t="str">
        <f>VLOOKUP($J12,FEB!$A$2:$F$65,4)</f>
        <v>in37</v>
      </c>
      <c r="H12" s="11">
        <f>VLOOKUP($J12,FEB!$A$2:$F$65,5)</f>
        <v>5</v>
      </c>
      <c r="I12" s="11">
        <f>VLOOKUP($J12,FEB!$A$2:$F$65,6)</f>
        <v>2</v>
      </c>
      <c r="J12" s="11">
        <v>72</v>
      </c>
      <c r="K12" s="11">
        <v>108</v>
      </c>
      <c r="L12" s="11" t="str">
        <f>VLOOKUP($K12,SEARRAYFPGAv2!$A$1:$B$156,2)</f>
        <v>T2</v>
      </c>
      <c r="M12" s="11">
        <f t="shared" si="0"/>
        <v>3</v>
      </c>
    </row>
    <row r="13" spans="1:13" x14ac:dyDescent="0.3">
      <c r="A13" s="11">
        <f>VLOOKUP(($C13-1)*40+$F13-1,Baseboard!$A$2:$E$257,2)</f>
        <v>12</v>
      </c>
      <c r="B13" s="11" t="str">
        <f>VLOOKUP(($C13-1)*40+$F13-1,Baseboard!$A$2:$E$257,3)</f>
        <v>A</v>
      </c>
      <c r="C13" s="11">
        <v>2</v>
      </c>
      <c r="D13" s="11">
        <v>2</v>
      </c>
      <c r="E13" s="11">
        <f>VLOOKUP($J13,FEB!$A$2:$F$65,2)</f>
        <v>2</v>
      </c>
      <c r="F13" s="11">
        <f>VLOOKUP($J13,FEB!$A$2:$F$65,3)</f>
        <v>34</v>
      </c>
      <c r="G13" s="11" t="str">
        <f>VLOOKUP($J13,FEB!$A$2:$F$65,4)</f>
        <v>in39</v>
      </c>
      <c r="H13" s="11">
        <f>VLOOKUP($J13,FEB!$A$2:$F$65,5)</f>
        <v>5</v>
      </c>
      <c r="I13" s="11">
        <f>VLOOKUP($J13,FEB!$A$2:$F$65,6)</f>
        <v>3</v>
      </c>
      <c r="J13" s="11">
        <v>74</v>
      </c>
      <c r="K13" s="11">
        <v>114</v>
      </c>
      <c r="L13" s="11" t="str">
        <f>VLOOKUP($K13,SEARRAYFPGAv2!$A$1:$B$156,2)</f>
        <v>R3</v>
      </c>
      <c r="M13" s="11">
        <f t="shared" si="0"/>
        <v>3</v>
      </c>
    </row>
    <row r="14" spans="1:13" x14ac:dyDescent="0.3">
      <c r="A14" s="12">
        <f>VLOOKUP(($C14-1)*40+$F14-1,Baseboard!$A$2:$E$257,2)</f>
        <v>13</v>
      </c>
      <c r="B14" s="12" t="str">
        <f>VLOOKUP(($C14-1)*40+$F14-1,Baseboard!$A$2:$E$257,3)</f>
        <v>A</v>
      </c>
      <c r="C14" s="12">
        <v>1</v>
      </c>
      <c r="D14" s="12">
        <v>1</v>
      </c>
      <c r="E14" s="12">
        <f>VLOOKUP($J14,FEB!$A$2:$F$65,2)</f>
        <v>2</v>
      </c>
      <c r="F14" s="12">
        <f>VLOOKUP($J14,FEB!$A$2:$F$65,3)</f>
        <v>33</v>
      </c>
      <c r="G14" s="12" t="str">
        <f>VLOOKUP($J14,FEB!$A$2:$F$65,4)</f>
        <v>in38</v>
      </c>
      <c r="H14" s="12">
        <f>VLOOKUP($J14,FEB!$A$2:$F$65,5)</f>
        <v>4</v>
      </c>
      <c r="I14" s="12">
        <f>VLOOKUP($J14,FEB!$A$2:$F$65,6)</f>
        <v>4</v>
      </c>
      <c r="J14" s="12">
        <v>73</v>
      </c>
      <c r="K14" s="12">
        <v>109</v>
      </c>
      <c r="L14" s="12" t="str">
        <f>VLOOKUP($K14,SEARRAYFPGAv2!$A$1:$B$156,2)</f>
        <v>Y3</v>
      </c>
      <c r="M14" s="12">
        <f t="shared" si="0"/>
        <v>12</v>
      </c>
    </row>
    <row r="15" spans="1:13" x14ac:dyDescent="0.3">
      <c r="A15" s="12">
        <f>VLOOKUP(($C15-1)*40+$F15-1,Baseboard!$A$2:$E$257,2)</f>
        <v>14</v>
      </c>
      <c r="B15" s="12" t="str">
        <f>VLOOKUP(($C15-1)*40+$F15-1,Baseboard!$A$2:$E$257,3)</f>
        <v>A</v>
      </c>
      <c r="C15" s="12">
        <v>1</v>
      </c>
      <c r="D15" s="12">
        <v>1</v>
      </c>
      <c r="E15" s="12">
        <f>VLOOKUP($J15,FEB!$A$2:$F$65,2)</f>
        <v>2</v>
      </c>
      <c r="F15" s="12">
        <f>VLOOKUP($J15,FEB!$A$2:$F$65,3)</f>
        <v>35</v>
      </c>
      <c r="G15" s="12" t="str">
        <f>VLOOKUP($J15,FEB!$A$2:$F$65,4)</f>
        <v>in36</v>
      </c>
      <c r="H15" s="12">
        <f>VLOOKUP($J15,FEB!$A$2:$F$65,5)</f>
        <v>4</v>
      </c>
      <c r="I15" s="12">
        <f>VLOOKUP($J15,FEB!$A$2:$F$65,6)</f>
        <v>5</v>
      </c>
      <c r="J15" s="12">
        <v>71</v>
      </c>
      <c r="K15" s="12">
        <v>103</v>
      </c>
      <c r="L15" s="12" t="str">
        <f>VLOOKUP($K15,SEARRAYFPGAv2!$A$1:$B$156,2)</f>
        <v>W4</v>
      </c>
      <c r="M15" s="12">
        <f t="shared" si="0"/>
        <v>12</v>
      </c>
    </row>
    <row r="16" spans="1:13" x14ac:dyDescent="0.3">
      <c r="A16" s="12">
        <f>VLOOKUP(($C16-1)*40+$F16-1,Baseboard!$A$2:$E$257,2)</f>
        <v>15</v>
      </c>
      <c r="B16" s="12" t="str">
        <f>VLOOKUP(($C16-1)*40+$F16-1,Baseboard!$A$2:$E$257,3)</f>
        <v>A</v>
      </c>
      <c r="C16" s="12">
        <v>1</v>
      </c>
      <c r="D16" s="12">
        <v>1</v>
      </c>
      <c r="E16" s="12">
        <f>VLOOKUP($J16,FEB!$A$2:$F$65,2)</f>
        <v>2</v>
      </c>
      <c r="F16" s="12">
        <f>VLOOKUP($J16,FEB!$A$2:$F$65,3)</f>
        <v>34</v>
      </c>
      <c r="G16" s="12" t="str">
        <f>VLOOKUP($J16,FEB!$A$2:$F$65,4)</f>
        <v>in39</v>
      </c>
      <c r="H16" s="12">
        <f>VLOOKUP($J16,FEB!$A$2:$F$65,5)</f>
        <v>5</v>
      </c>
      <c r="I16" s="12">
        <f>VLOOKUP($J16,FEB!$A$2:$F$65,6)</f>
        <v>3</v>
      </c>
      <c r="J16" s="12">
        <v>74</v>
      </c>
      <c r="K16" s="12">
        <v>110</v>
      </c>
      <c r="L16" s="12" t="str">
        <f>VLOOKUP($K16,SEARRAYFPGAv2!$A$1:$B$156,2)</f>
        <v>W3</v>
      </c>
      <c r="M16" s="12">
        <f t="shared" si="0"/>
        <v>11</v>
      </c>
    </row>
    <row r="17" spans="1:13" x14ac:dyDescent="0.3">
      <c r="A17" s="12">
        <f>VLOOKUP(($C17-1)*40+$F17-1,Baseboard!$A$2:$E$257,2)</f>
        <v>16</v>
      </c>
      <c r="B17" s="12" t="str">
        <f>VLOOKUP(($C17-1)*40+$F17-1,Baseboard!$A$2:$E$257,3)</f>
        <v>A</v>
      </c>
      <c r="C17" s="12">
        <v>1</v>
      </c>
      <c r="D17" s="12">
        <v>1</v>
      </c>
      <c r="E17" s="12">
        <f>VLOOKUP($J17,FEB!$A$2:$F$65,2)</f>
        <v>2</v>
      </c>
      <c r="F17" s="12">
        <f>VLOOKUP($J17,FEB!$A$2:$F$65,3)</f>
        <v>36</v>
      </c>
      <c r="G17" s="12" t="str">
        <f>VLOOKUP($J17,FEB!$A$2:$F$65,4)</f>
        <v>in37</v>
      </c>
      <c r="H17" s="12">
        <f>VLOOKUP($J17,FEB!$A$2:$F$65,5)</f>
        <v>5</v>
      </c>
      <c r="I17" s="12">
        <f>VLOOKUP($J17,FEB!$A$2:$F$65,6)</f>
        <v>2</v>
      </c>
      <c r="J17" s="12">
        <v>72</v>
      </c>
      <c r="K17" s="12">
        <v>104</v>
      </c>
      <c r="L17" s="12" t="str">
        <f>VLOOKUP($K17,SEARRAYFPGAv2!$A$1:$B$156,2)</f>
        <v>T6</v>
      </c>
      <c r="M17" s="12">
        <f t="shared" si="0"/>
        <v>11</v>
      </c>
    </row>
    <row r="18" spans="1:13" x14ac:dyDescent="0.3">
      <c r="A18" s="11">
        <f>VLOOKUP(($C18-1)*40+$F18-1,Baseboard!$A$2:$E$257,2)</f>
        <v>17</v>
      </c>
      <c r="B18" s="11" t="str">
        <f>VLOOKUP(($C18-1)*40+$F18-1,Baseboard!$A$2:$E$257,3)</f>
        <v>A</v>
      </c>
      <c r="C18" s="11">
        <v>2</v>
      </c>
      <c r="D18" s="11">
        <v>2</v>
      </c>
      <c r="E18" s="11">
        <f>VLOOKUP($J18,FEB!$A$2:$F$65,2)</f>
        <v>2</v>
      </c>
      <c r="F18" s="11">
        <f>VLOOKUP($J18,FEB!$A$2:$F$65,3)</f>
        <v>31</v>
      </c>
      <c r="G18" s="11" t="str">
        <f>VLOOKUP($J18,FEB!$A$2:$F$65,4)</f>
        <v>in40</v>
      </c>
      <c r="H18" s="11">
        <f>VLOOKUP($J18,FEB!$A$2:$F$65,5)</f>
        <v>4</v>
      </c>
      <c r="I18" s="11">
        <f>VLOOKUP($J18,FEB!$A$2:$F$65,6)</f>
        <v>3</v>
      </c>
      <c r="J18" s="11">
        <v>75</v>
      </c>
      <c r="K18" s="11">
        <v>119</v>
      </c>
      <c r="L18" s="11" t="str">
        <f>VLOOKUP($K18,SEARRAYFPGAv2!$A$1:$B$156,2)</f>
        <v>P1</v>
      </c>
      <c r="M18" s="11">
        <f t="shared" si="0"/>
        <v>4</v>
      </c>
    </row>
    <row r="19" spans="1:13" x14ac:dyDescent="0.3">
      <c r="A19" s="11">
        <f>VLOOKUP(($C19-1)*40+$F19-1,Baseboard!$A$2:$E$257,2)</f>
        <v>18</v>
      </c>
      <c r="B19" s="11" t="str">
        <f>VLOOKUP(($C19-1)*40+$F19-1,Baseboard!$A$2:$E$257,3)</f>
        <v>A</v>
      </c>
      <c r="C19" s="11">
        <v>2</v>
      </c>
      <c r="D19" s="11">
        <v>2</v>
      </c>
      <c r="E19" s="11">
        <f>VLOOKUP($J19,FEB!$A$2:$F$65,2)</f>
        <v>2</v>
      </c>
      <c r="F19" s="11">
        <f>VLOOKUP($J19,FEB!$A$2:$F$65,3)</f>
        <v>29</v>
      </c>
      <c r="G19" s="11" t="str">
        <f>VLOOKUP($J19,FEB!$A$2:$F$65,4)</f>
        <v>in42</v>
      </c>
      <c r="H19" s="11">
        <f>VLOOKUP($J19,FEB!$A$2:$F$65,5)</f>
        <v>4</v>
      </c>
      <c r="I19" s="11">
        <f>VLOOKUP($J19,FEB!$A$2:$F$65,6)</f>
        <v>2</v>
      </c>
      <c r="J19" s="11">
        <v>77</v>
      </c>
      <c r="K19" s="11">
        <v>125</v>
      </c>
      <c r="L19" s="11" t="str">
        <f>VLOOKUP($K19,SEARRAYFPGAv2!$A$1:$B$156,2)</f>
        <v>N1</v>
      </c>
      <c r="M19" s="11">
        <f t="shared" si="0"/>
        <v>4</v>
      </c>
    </row>
    <row r="20" spans="1:13" x14ac:dyDescent="0.3">
      <c r="A20" s="11">
        <f>VLOOKUP(($C20-1)*40+$F20-1,Baseboard!$A$2:$E$257,2)</f>
        <v>19</v>
      </c>
      <c r="B20" s="11" t="str">
        <f>VLOOKUP(($C20-1)*40+$F20-1,Baseboard!$A$2:$E$257,3)</f>
        <v>A</v>
      </c>
      <c r="C20" s="11">
        <v>2</v>
      </c>
      <c r="D20" s="11">
        <v>2</v>
      </c>
      <c r="E20" s="11">
        <f>VLOOKUP($J20,FEB!$A$2:$F$65,2)</f>
        <v>2</v>
      </c>
      <c r="F20" s="11">
        <f>VLOOKUP($J20,FEB!$A$2:$F$65,3)</f>
        <v>32</v>
      </c>
      <c r="G20" s="11" t="str">
        <f>VLOOKUP($J20,FEB!$A$2:$F$65,4)</f>
        <v>in41</v>
      </c>
      <c r="H20" s="11">
        <f>VLOOKUP($J20,FEB!$A$2:$F$65,5)</f>
        <v>5</v>
      </c>
      <c r="I20" s="11">
        <f>VLOOKUP($J20,FEB!$A$2:$F$65,6)</f>
        <v>4</v>
      </c>
      <c r="J20" s="11">
        <v>76</v>
      </c>
      <c r="K20" s="11">
        <v>120</v>
      </c>
      <c r="L20" s="11" t="str">
        <f>VLOOKUP($K20,SEARRAYFPGAv2!$A$1:$B$156,2)</f>
        <v>P2</v>
      </c>
      <c r="M20" s="11">
        <f t="shared" si="0"/>
        <v>3</v>
      </c>
    </row>
    <row r="21" spans="1:13" x14ac:dyDescent="0.3">
      <c r="A21" s="11">
        <f>VLOOKUP(($C21-1)*40+$F21-1,Baseboard!$A$2:$E$257,2)</f>
        <v>20</v>
      </c>
      <c r="B21" s="11" t="str">
        <f>VLOOKUP(($C21-1)*40+$F21-1,Baseboard!$A$2:$E$257,3)</f>
        <v>A</v>
      </c>
      <c r="C21" s="11">
        <v>2</v>
      </c>
      <c r="D21" s="11">
        <v>2</v>
      </c>
      <c r="E21" s="11">
        <f>VLOOKUP($J21,FEB!$A$2:$F$65,2)</f>
        <v>2</v>
      </c>
      <c r="F21" s="11">
        <f>VLOOKUP($J21,FEB!$A$2:$F$65,3)</f>
        <v>30</v>
      </c>
      <c r="G21" s="11" t="str">
        <f>VLOOKUP($J21,FEB!$A$2:$F$65,4)</f>
        <v>in43</v>
      </c>
      <c r="H21" s="11">
        <f>VLOOKUP($J21,FEB!$A$2:$F$65,5)</f>
        <v>5</v>
      </c>
      <c r="I21" s="11">
        <f>VLOOKUP($J21,FEB!$A$2:$F$65,6)</f>
        <v>5</v>
      </c>
      <c r="J21" s="11">
        <v>78</v>
      </c>
      <c r="K21" s="11">
        <v>126</v>
      </c>
      <c r="L21" s="11" t="str">
        <f>VLOOKUP($K21,SEARRAYFPGAv2!$A$1:$B$156,2)</f>
        <v>N3</v>
      </c>
      <c r="M21" s="11">
        <f t="shared" si="0"/>
        <v>3</v>
      </c>
    </row>
    <row r="22" spans="1:13" x14ac:dyDescent="0.3">
      <c r="A22" s="12">
        <f>VLOOKUP(($C22-1)*40+$F22-1,Baseboard!$A$2:$E$257,2)</f>
        <v>21</v>
      </c>
      <c r="B22" s="12" t="str">
        <f>VLOOKUP(($C22-1)*40+$F22-1,Baseboard!$A$2:$E$257,3)</f>
        <v>A</v>
      </c>
      <c r="C22" s="12">
        <v>1</v>
      </c>
      <c r="D22" s="12">
        <v>1</v>
      </c>
      <c r="E22" s="12">
        <f>VLOOKUP($J22,FEB!$A$2:$F$65,2)</f>
        <v>2</v>
      </c>
      <c r="F22" s="12">
        <f>VLOOKUP($J22,FEB!$A$2:$F$65,3)</f>
        <v>29</v>
      </c>
      <c r="G22" s="12" t="str">
        <f>VLOOKUP($J22,FEB!$A$2:$F$65,4)</f>
        <v>in42</v>
      </c>
      <c r="H22" s="12">
        <f>VLOOKUP($J22,FEB!$A$2:$F$65,5)</f>
        <v>4</v>
      </c>
      <c r="I22" s="12">
        <f>VLOOKUP($J22,FEB!$A$2:$F$65,6)</f>
        <v>2</v>
      </c>
      <c r="J22" s="12">
        <v>77</v>
      </c>
      <c r="K22" s="12">
        <v>121</v>
      </c>
      <c r="L22" s="12" t="str">
        <f>VLOOKUP($K22,SEARRAYFPGAv2!$A$1:$B$156,2)</f>
        <v>W1</v>
      </c>
      <c r="M22" s="12">
        <f t="shared" si="0"/>
        <v>12</v>
      </c>
    </row>
    <row r="23" spans="1:13" x14ac:dyDescent="0.3">
      <c r="A23" s="12">
        <f>VLOOKUP(($C23-1)*40+$F23-1,Baseboard!$A$2:$E$257,2)</f>
        <v>22</v>
      </c>
      <c r="B23" s="12" t="str">
        <f>VLOOKUP(($C23-1)*40+$F23-1,Baseboard!$A$2:$E$257,3)</f>
        <v>A</v>
      </c>
      <c r="C23" s="12">
        <v>1</v>
      </c>
      <c r="D23" s="12">
        <v>1</v>
      </c>
      <c r="E23" s="12">
        <f>VLOOKUP($J23,FEB!$A$2:$F$65,2)</f>
        <v>2</v>
      </c>
      <c r="F23" s="12">
        <f>VLOOKUP($J23,FEB!$A$2:$F$65,3)</f>
        <v>31</v>
      </c>
      <c r="G23" s="12" t="str">
        <f>VLOOKUP($J23,FEB!$A$2:$F$65,4)</f>
        <v>in40</v>
      </c>
      <c r="H23" s="12">
        <f>VLOOKUP($J23,FEB!$A$2:$F$65,5)</f>
        <v>4</v>
      </c>
      <c r="I23" s="12">
        <f>VLOOKUP($J23,FEB!$A$2:$F$65,6)</f>
        <v>3</v>
      </c>
      <c r="J23" s="12">
        <v>75</v>
      </c>
      <c r="K23" s="12">
        <v>115</v>
      </c>
      <c r="L23" s="12" t="str">
        <f>VLOOKUP($K23,SEARRAYFPGAv2!$A$1:$B$156,2)</f>
        <v>AA1</v>
      </c>
      <c r="M23" s="12">
        <f t="shared" si="0"/>
        <v>12</v>
      </c>
    </row>
    <row r="24" spans="1:13" x14ac:dyDescent="0.3">
      <c r="A24" s="12">
        <f>VLOOKUP(($C24-1)*40+$F24-1,Baseboard!$A$2:$E$257,2)</f>
        <v>23</v>
      </c>
      <c r="B24" s="12" t="str">
        <f>VLOOKUP(($C24-1)*40+$F24-1,Baseboard!$A$2:$E$257,3)</f>
        <v>A</v>
      </c>
      <c r="C24" s="12">
        <v>1</v>
      </c>
      <c r="D24" s="12">
        <v>1</v>
      </c>
      <c r="E24" s="12">
        <f>VLOOKUP($J24,FEB!$A$2:$F$65,2)</f>
        <v>2</v>
      </c>
      <c r="F24" s="12">
        <f>VLOOKUP($J24,FEB!$A$2:$F$65,3)</f>
        <v>30</v>
      </c>
      <c r="G24" s="12" t="str">
        <f>VLOOKUP($J24,FEB!$A$2:$F$65,4)</f>
        <v>in43</v>
      </c>
      <c r="H24" s="12">
        <f>VLOOKUP($J24,FEB!$A$2:$F$65,5)</f>
        <v>5</v>
      </c>
      <c r="I24" s="12">
        <f>VLOOKUP($J24,FEB!$A$2:$F$65,6)</f>
        <v>5</v>
      </c>
      <c r="J24" s="12">
        <v>78</v>
      </c>
      <c r="K24" s="12">
        <v>122</v>
      </c>
      <c r="L24" s="12" t="str">
        <f>VLOOKUP($K24,SEARRAYFPGAv2!$A$1:$B$156,2)</f>
        <v>Y1</v>
      </c>
      <c r="M24" s="12">
        <f t="shared" si="0"/>
        <v>11</v>
      </c>
    </row>
    <row r="25" spans="1:13" x14ac:dyDescent="0.3">
      <c r="A25" s="12">
        <f>VLOOKUP(($C25-1)*40+$F25-1,Baseboard!$A$2:$E$257,2)</f>
        <v>24</v>
      </c>
      <c r="B25" s="12" t="str">
        <f>VLOOKUP(($C25-1)*40+$F25-1,Baseboard!$A$2:$E$257,3)</f>
        <v>A</v>
      </c>
      <c r="C25" s="12">
        <v>1</v>
      </c>
      <c r="D25" s="12">
        <v>1</v>
      </c>
      <c r="E25" s="12">
        <f>VLOOKUP($J25,FEB!$A$2:$F$65,2)</f>
        <v>2</v>
      </c>
      <c r="F25" s="12">
        <f>VLOOKUP($J25,FEB!$A$2:$F$65,3)</f>
        <v>32</v>
      </c>
      <c r="G25" s="12" t="str">
        <f>VLOOKUP($J25,FEB!$A$2:$F$65,4)</f>
        <v>in41</v>
      </c>
      <c r="H25" s="12">
        <f>VLOOKUP($J25,FEB!$A$2:$F$65,5)</f>
        <v>5</v>
      </c>
      <c r="I25" s="12">
        <f>VLOOKUP($J25,FEB!$A$2:$F$65,6)</f>
        <v>4</v>
      </c>
      <c r="J25" s="12">
        <v>76</v>
      </c>
      <c r="K25" s="12">
        <v>116</v>
      </c>
      <c r="L25" s="12" t="str">
        <f>VLOOKUP($K25,SEARRAYFPGAv2!$A$1:$B$156,2)</f>
        <v>AA2</v>
      </c>
      <c r="M25" s="12">
        <f t="shared" si="0"/>
        <v>11</v>
      </c>
    </row>
    <row r="26" spans="1:13" x14ac:dyDescent="0.3">
      <c r="A26" s="11">
        <f>VLOOKUP(($C26-1)*40+$F26-1,Baseboard!$A$2:$E$257,2)</f>
        <v>25</v>
      </c>
      <c r="B26" s="11" t="str">
        <f>VLOOKUP(($C26-1)*40+$F26-1,Baseboard!$A$2:$E$257,3)</f>
        <v>A</v>
      </c>
      <c r="C26" s="11">
        <v>2</v>
      </c>
      <c r="D26" s="11">
        <v>2</v>
      </c>
      <c r="E26" s="11">
        <f>VLOOKUP($J26,FEB!$A$2:$F$65,2)</f>
        <v>2</v>
      </c>
      <c r="F26" s="11">
        <f>VLOOKUP($J26,FEB!$A$2:$F$65,3)</f>
        <v>27</v>
      </c>
      <c r="G26" s="11" t="str">
        <f>VLOOKUP($J26,FEB!$A$2:$F$65,4)</f>
        <v>in44</v>
      </c>
      <c r="H26" s="11">
        <f>VLOOKUP($J26,FEB!$A$2:$F$65,5)</f>
        <v>4</v>
      </c>
      <c r="I26" s="11">
        <f>VLOOKUP($J26,FEB!$A$2:$F$65,6)</f>
        <v>1</v>
      </c>
      <c r="J26" s="11">
        <v>79</v>
      </c>
      <c r="K26" s="11">
        <v>131</v>
      </c>
      <c r="L26" s="11" t="str">
        <f>VLOOKUP($K26,SEARRAYFPGAv2!$A$1:$B$156,2)</f>
        <v>M1</v>
      </c>
      <c r="M26" s="11">
        <f t="shared" si="0"/>
        <v>4</v>
      </c>
    </row>
    <row r="27" spans="1:13" x14ac:dyDescent="0.3">
      <c r="A27" s="11">
        <f>VLOOKUP(($C27-1)*40+$F27-1,Baseboard!$A$2:$E$257,2)</f>
        <v>26</v>
      </c>
      <c r="B27" s="11" t="str">
        <f>VLOOKUP(($C27-1)*40+$F27-1,Baseboard!$A$2:$E$257,3)</f>
        <v>A</v>
      </c>
      <c r="C27" s="11">
        <v>2</v>
      </c>
      <c r="D27" s="11">
        <v>2</v>
      </c>
      <c r="E27" s="11">
        <f>VLOOKUP($J27,FEB!$A$2:$F$65,2)</f>
        <v>2</v>
      </c>
      <c r="F27" s="11">
        <f>VLOOKUP($J27,FEB!$A$2:$F$65,3)</f>
        <v>25</v>
      </c>
      <c r="G27" s="11" t="str">
        <f>VLOOKUP($J27,FEB!$A$2:$F$65,4)</f>
        <v>in46</v>
      </c>
      <c r="H27" s="11">
        <f>VLOOKUP($J27,FEB!$A$2:$F$65,5)</f>
        <v>4</v>
      </c>
      <c r="I27" s="11">
        <f>VLOOKUP($J27,FEB!$A$2:$F$65,6)</f>
        <v>0</v>
      </c>
      <c r="J27" s="11">
        <v>81</v>
      </c>
      <c r="K27" s="11">
        <v>137</v>
      </c>
      <c r="L27" s="11" t="str">
        <f>VLOOKUP($K27,SEARRAYFPGAv2!$A$1:$B$156,2)</f>
        <v>L1</v>
      </c>
      <c r="M27" s="11">
        <f t="shared" si="0"/>
        <v>4</v>
      </c>
    </row>
    <row r="28" spans="1:13" x14ac:dyDescent="0.3">
      <c r="A28" s="11">
        <f>VLOOKUP(($C28-1)*40+$F28-1,Baseboard!$A$2:$E$257,2)</f>
        <v>27</v>
      </c>
      <c r="B28" s="11" t="str">
        <f>VLOOKUP(($C28-1)*40+$F28-1,Baseboard!$A$2:$E$257,3)</f>
        <v>A</v>
      </c>
      <c r="C28" s="11">
        <v>2</v>
      </c>
      <c r="D28" s="11">
        <v>2</v>
      </c>
      <c r="E28" s="11">
        <f>VLOOKUP($J28,FEB!$A$2:$F$65,2)</f>
        <v>2</v>
      </c>
      <c r="F28" s="11">
        <f>VLOOKUP($J28,FEB!$A$2:$F$65,3)</f>
        <v>26</v>
      </c>
      <c r="G28" s="11" t="str">
        <f>VLOOKUP($J28,FEB!$A$2:$F$65,4)</f>
        <v>in47</v>
      </c>
      <c r="H28" s="11">
        <f>VLOOKUP($J28,FEB!$A$2:$F$65,5)</f>
        <v>5</v>
      </c>
      <c r="I28" s="13">
        <f>VLOOKUP($J28,FEB!$A$2:$F$65,6)</f>
        <v>7</v>
      </c>
      <c r="J28" s="11">
        <v>82</v>
      </c>
      <c r="K28" s="11">
        <v>138</v>
      </c>
      <c r="L28" s="11" t="str">
        <f>VLOOKUP($K28,SEARRAYFPGAv2!$A$1:$B$156,2)</f>
        <v>L3</v>
      </c>
      <c r="M28" s="11">
        <f t="shared" si="0"/>
        <v>3</v>
      </c>
    </row>
    <row r="29" spans="1:13" x14ac:dyDescent="0.3">
      <c r="A29" s="11">
        <f>VLOOKUP(($C29-1)*40+$F29-1,Baseboard!$A$2:$E$257,2)</f>
        <v>28</v>
      </c>
      <c r="B29" s="11" t="str">
        <f>VLOOKUP(($C29-1)*40+$F29-1,Baseboard!$A$2:$E$257,3)</f>
        <v>A</v>
      </c>
      <c r="C29" s="11">
        <v>2</v>
      </c>
      <c r="D29" s="11">
        <v>2</v>
      </c>
      <c r="E29" s="11">
        <f>VLOOKUP($J29,FEB!$A$2:$F$65,2)</f>
        <v>2</v>
      </c>
      <c r="F29" s="11">
        <f>VLOOKUP($J29,FEB!$A$2:$F$65,3)</f>
        <v>28</v>
      </c>
      <c r="G29" s="11" t="str">
        <f>VLOOKUP($J29,FEB!$A$2:$F$65,4)</f>
        <v>in45</v>
      </c>
      <c r="H29" s="11">
        <f>VLOOKUP($J29,FEB!$A$2:$F$65,5)</f>
        <v>5</v>
      </c>
      <c r="I29" s="13">
        <f>VLOOKUP($J29,FEB!$A$2:$F$65,6)</f>
        <v>6</v>
      </c>
      <c r="J29" s="11">
        <v>80</v>
      </c>
      <c r="K29" s="11">
        <v>132</v>
      </c>
      <c r="L29" s="11" t="str">
        <f>VLOOKUP($K29,SEARRAYFPGAv2!$A$1:$B$156,2)</f>
        <v>M2</v>
      </c>
      <c r="M29" s="11">
        <f t="shared" si="0"/>
        <v>3</v>
      </c>
    </row>
    <row r="30" spans="1:13" x14ac:dyDescent="0.3">
      <c r="A30" s="12">
        <f>VLOOKUP(($C30-1)*40+$F30-1,Baseboard!$A$2:$E$257,2)</f>
        <v>29</v>
      </c>
      <c r="B30" s="12" t="str">
        <f>VLOOKUP(($C30-1)*40+$F30-1,Baseboard!$A$2:$E$257,3)</f>
        <v>A</v>
      </c>
      <c r="C30" s="12">
        <v>1</v>
      </c>
      <c r="D30" s="12">
        <v>1</v>
      </c>
      <c r="E30" s="12">
        <f>VLOOKUP($J30,FEB!$A$2:$F$65,2)</f>
        <v>2</v>
      </c>
      <c r="F30" s="12">
        <f>VLOOKUP($J30,FEB!$A$2:$F$65,3)</f>
        <v>27</v>
      </c>
      <c r="G30" s="12" t="str">
        <f>VLOOKUP($J30,FEB!$A$2:$F$65,4)</f>
        <v>in44</v>
      </c>
      <c r="H30" s="12">
        <f>VLOOKUP($J30,FEB!$A$2:$F$65,5)</f>
        <v>4</v>
      </c>
      <c r="I30" s="12">
        <f>VLOOKUP($J30,FEB!$A$2:$F$65,6)</f>
        <v>1</v>
      </c>
      <c r="J30" s="12">
        <v>79</v>
      </c>
      <c r="K30" s="12">
        <v>127</v>
      </c>
      <c r="L30" s="12" t="str">
        <f>VLOOKUP($K30,SEARRAYFPGAv2!$A$1:$B$156,2)</f>
        <v>U4</v>
      </c>
      <c r="M30" s="12">
        <f t="shared" si="0"/>
        <v>12</v>
      </c>
    </row>
    <row r="31" spans="1:13" x14ac:dyDescent="0.3">
      <c r="A31" s="12">
        <f>VLOOKUP(($C31-1)*40+$F31-1,Baseboard!$A$2:$E$257,2)</f>
        <v>30</v>
      </c>
      <c r="B31" s="12" t="str">
        <f>VLOOKUP(($C31-1)*40+$F31-1,Baseboard!$A$2:$E$257,3)</f>
        <v>A</v>
      </c>
      <c r="C31" s="12">
        <v>1</v>
      </c>
      <c r="D31" s="12">
        <v>1</v>
      </c>
      <c r="E31" s="12">
        <f>VLOOKUP($J31,FEB!$A$2:$F$65,2)</f>
        <v>2</v>
      </c>
      <c r="F31" s="12">
        <f>VLOOKUP($J31,FEB!$A$2:$F$65,3)</f>
        <v>25</v>
      </c>
      <c r="G31" s="12" t="str">
        <f>VLOOKUP($J31,FEB!$A$2:$F$65,4)</f>
        <v>in46</v>
      </c>
      <c r="H31" s="12">
        <f>VLOOKUP($J31,FEB!$A$2:$F$65,5)</f>
        <v>4</v>
      </c>
      <c r="I31" s="12">
        <f>VLOOKUP($J31,FEB!$A$2:$F$65,6)</f>
        <v>0</v>
      </c>
      <c r="J31" s="12">
        <v>81</v>
      </c>
      <c r="K31" s="12">
        <v>133</v>
      </c>
      <c r="L31" s="12" t="str">
        <f>VLOOKUP($K31,SEARRAYFPGAv2!$A$1:$B$156,2)</f>
        <v>T5</v>
      </c>
      <c r="M31" s="12">
        <f t="shared" si="0"/>
        <v>12</v>
      </c>
    </row>
    <row r="32" spans="1:13" x14ac:dyDescent="0.3">
      <c r="A32" s="12">
        <f>VLOOKUP(($C32-1)*40+$F32-1,Baseboard!$A$2:$E$257,2)</f>
        <v>31</v>
      </c>
      <c r="B32" s="12" t="str">
        <f>VLOOKUP(($C32-1)*40+$F32-1,Baseboard!$A$2:$E$257,3)</f>
        <v>A</v>
      </c>
      <c r="C32" s="12">
        <v>1</v>
      </c>
      <c r="D32" s="12">
        <v>1</v>
      </c>
      <c r="E32" s="12">
        <f>VLOOKUP($J32,FEB!$A$2:$F$65,2)</f>
        <v>2</v>
      </c>
      <c r="F32" s="12">
        <f>VLOOKUP($J32,FEB!$A$2:$F$65,3)</f>
        <v>26</v>
      </c>
      <c r="G32" s="12" t="str">
        <f>VLOOKUP($J32,FEB!$A$2:$F$65,4)</f>
        <v>in47</v>
      </c>
      <c r="H32" s="12">
        <f>VLOOKUP($J32,FEB!$A$2:$F$65,5)</f>
        <v>5</v>
      </c>
      <c r="I32" s="12">
        <f>VLOOKUP($J32,FEB!$A$2:$F$65,6)</f>
        <v>7</v>
      </c>
      <c r="J32" s="12">
        <v>82</v>
      </c>
      <c r="K32" s="12">
        <v>134</v>
      </c>
      <c r="L32" s="12" t="str">
        <f>VLOOKUP($K32,SEARRAYFPGAv2!$A$1:$B$156,2)</f>
        <v>T4</v>
      </c>
      <c r="M32" s="12">
        <f t="shared" si="0"/>
        <v>11</v>
      </c>
    </row>
    <row r="33" spans="1:13" x14ac:dyDescent="0.3">
      <c r="A33" s="12">
        <f>VLOOKUP(($C33-1)*40+$F33-1,Baseboard!$A$2:$E$257,2)</f>
        <v>32</v>
      </c>
      <c r="B33" s="12" t="str">
        <f>VLOOKUP(($C33-1)*40+$F33-1,Baseboard!$A$2:$E$257,3)</f>
        <v>A</v>
      </c>
      <c r="C33" s="12">
        <v>1</v>
      </c>
      <c r="D33" s="12">
        <v>1</v>
      </c>
      <c r="E33" s="12">
        <f>VLOOKUP($J33,FEB!$A$2:$F$65,2)</f>
        <v>2</v>
      </c>
      <c r="F33" s="12">
        <f>VLOOKUP($J33,FEB!$A$2:$F$65,3)</f>
        <v>28</v>
      </c>
      <c r="G33" s="12" t="str">
        <f>VLOOKUP($J33,FEB!$A$2:$F$65,4)</f>
        <v>in45</v>
      </c>
      <c r="H33" s="12">
        <f>VLOOKUP($J33,FEB!$A$2:$F$65,5)</f>
        <v>5</v>
      </c>
      <c r="I33" s="12">
        <f>VLOOKUP($J33,FEB!$A$2:$F$65,6)</f>
        <v>6</v>
      </c>
      <c r="J33" s="12">
        <v>80</v>
      </c>
      <c r="K33" s="12">
        <v>128</v>
      </c>
      <c r="L33" s="12" t="str">
        <f>VLOOKUP($K33,SEARRAYFPGAv2!$A$1:$B$156,2)</f>
        <v>V5</v>
      </c>
      <c r="M33" s="12">
        <f t="shared" si="0"/>
        <v>11</v>
      </c>
    </row>
    <row r="34" spans="1:13" x14ac:dyDescent="0.3">
      <c r="A34" s="11">
        <f>VLOOKUP(($C34-1)*40+$F34-1,Baseboard!$A$2:$E$257,2)</f>
        <v>33</v>
      </c>
      <c r="B34" s="11" t="str">
        <f>VLOOKUP(($C34-1)*40+$F34-1,Baseboard!$A$2:$E$257,3)</f>
        <v>A</v>
      </c>
      <c r="C34" s="11">
        <v>2</v>
      </c>
      <c r="D34" s="11">
        <v>2</v>
      </c>
      <c r="E34" s="11">
        <f>VLOOKUP($J34,FEB!$A$2:$F$65,2)</f>
        <v>2</v>
      </c>
      <c r="F34" s="11">
        <f>VLOOKUP($J34,FEB!$A$2:$F$65,3)</f>
        <v>13</v>
      </c>
      <c r="G34" s="11" t="str">
        <f>VLOOKUP($J34,FEB!$A$2:$F$65,4)</f>
        <v>in50</v>
      </c>
      <c r="H34" s="11">
        <f>VLOOKUP($J34,FEB!$A$2:$F$65,5)</f>
        <v>6</v>
      </c>
      <c r="I34" s="11">
        <f>VLOOKUP($J34,FEB!$A$2:$F$65,6)</f>
        <v>6</v>
      </c>
      <c r="J34" s="11">
        <v>85</v>
      </c>
      <c r="K34" s="11">
        <v>149</v>
      </c>
      <c r="L34" s="11" t="str">
        <f>VLOOKUP($K34,SEARRAYFPGAv2!$A$1:$B$156,2)</f>
        <v>J1</v>
      </c>
      <c r="M34" s="11">
        <f t="shared" si="0"/>
        <v>2</v>
      </c>
    </row>
    <row r="35" spans="1:13" x14ac:dyDescent="0.3">
      <c r="A35" s="11">
        <f>VLOOKUP(($C35-1)*40+$F35-1,Baseboard!$A$2:$E$257,2)</f>
        <v>34</v>
      </c>
      <c r="B35" s="11" t="str">
        <f>VLOOKUP(($C35-1)*40+$F35-1,Baseboard!$A$2:$E$257,3)</f>
        <v>A</v>
      </c>
      <c r="C35" s="11">
        <v>2</v>
      </c>
      <c r="D35" s="11">
        <v>2</v>
      </c>
      <c r="E35" s="11">
        <f>VLOOKUP($J35,FEB!$A$2:$F$65,2)</f>
        <v>2</v>
      </c>
      <c r="F35" s="11">
        <f>VLOOKUP($J35,FEB!$A$2:$F$65,3)</f>
        <v>15</v>
      </c>
      <c r="G35" s="11" t="str">
        <f>VLOOKUP($J35,FEB!$A$2:$F$65,4)</f>
        <v>in48</v>
      </c>
      <c r="H35" s="11">
        <f>VLOOKUP($J35,FEB!$A$2:$F$65,5)</f>
        <v>6</v>
      </c>
      <c r="I35" s="11">
        <f>VLOOKUP($J35,FEB!$A$2:$F$65,6)</f>
        <v>7</v>
      </c>
      <c r="J35" s="11">
        <v>83</v>
      </c>
      <c r="K35" s="11">
        <v>143</v>
      </c>
      <c r="L35" s="11" t="str">
        <f>VLOOKUP($K35,SEARRAYFPGAv2!$A$1:$B$156,2)</f>
        <v>K1</v>
      </c>
      <c r="M35" s="11">
        <f t="shared" si="0"/>
        <v>2</v>
      </c>
    </row>
    <row r="36" spans="1:13" x14ac:dyDescent="0.3">
      <c r="A36" s="11">
        <f>VLOOKUP(($C36-1)*40+$F36-1,Baseboard!$A$2:$E$257,2)</f>
        <v>35</v>
      </c>
      <c r="B36" s="11" t="str">
        <f>VLOOKUP(($C36-1)*40+$F36-1,Baseboard!$A$2:$E$257,3)</f>
        <v>A</v>
      </c>
      <c r="C36" s="11">
        <v>2</v>
      </c>
      <c r="D36" s="11">
        <v>2</v>
      </c>
      <c r="E36" s="11">
        <f>VLOOKUP($J36,FEB!$A$2:$F$65,2)</f>
        <v>2</v>
      </c>
      <c r="F36" s="11">
        <f>VLOOKUP($J36,FEB!$A$2:$F$65,3)</f>
        <v>14</v>
      </c>
      <c r="G36" s="11" t="str">
        <f>VLOOKUP($J36,FEB!$A$2:$F$65,4)</f>
        <v>in51</v>
      </c>
      <c r="H36" s="11">
        <f>VLOOKUP($J36,FEB!$A$2:$F$65,5)</f>
        <v>7</v>
      </c>
      <c r="I36" s="11">
        <f>VLOOKUP($J36,FEB!$A$2:$F$65,6)</f>
        <v>1</v>
      </c>
      <c r="J36" s="11">
        <v>86</v>
      </c>
      <c r="K36" s="11">
        <v>150</v>
      </c>
      <c r="L36" s="11" t="str">
        <f>VLOOKUP($K36,SEARRAYFPGAv2!$A$1:$B$156,2)</f>
        <v>J3</v>
      </c>
      <c r="M36" s="11">
        <f t="shared" si="0"/>
        <v>1</v>
      </c>
    </row>
    <row r="37" spans="1:13" x14ac:dyDescent="0.3">
      <c r="A37" s="11">
        <f>VLOOKUP(($C37-1)*40+$F37-1,Baseboard!$A$2:$E$257,2)</f>
        <v>36</v>
      </c>
      <c r="B37" s="11" t="str">
        <f>VLOOKUP(($C37-1)*40+$F37-1,Baseboard!$A$2:$E$257,3)</f>
        <v>A</v>
      </c>
      <c r="C37" s="11">
        <v>2</v>
      </c>
      <c r="D37" s="11">
        <v>2</v>
      </c>
      <c r="E37" s="11">
        <f>VLOOKUP($J37,FEB!$A$2:$F$65,2)</f>
        <v>2</v>
      </c>
      <c r="F37" s="11">
        <f>VLOOKUP($J37,FEB!$A$2:$F$65,3)</f>
        <v>16</v>
      </c>
      <c r="G37" s="11" t="str">
        <f>VLOOKUP($J37,FEB!$A$2:$F$65,4)</f>
        <v>in49</v>
      </c>
      <c r="H37" s="11">
        <f>VLOOKUP($J37,FEB!$A$2:$F$65,5)</f>
        <v>7</v>
      </c>
      <c r="I37" s="11">
        <f>VLOOKUP($J37,FEB!$A$2:$F$65,6)</f>
        <v>0</v>
      </c>
      <c r="J37" s="11">
        <v>84</v>
      </c>
      <c r="K37" s="11">
        <v>144</v>
      </c>
      <c r="L37" s="11" t="str">
        <f>VLOOKUP($K37,SEARRAYFPGAv2!$A$1:$B$156,2)</f>
        <v>K2</v>
      </c>
      <c r="M37" s="11">
        <f t="shared" si="0"/>
        <v>1</v>
      </c>
    </row>
    <row r="38" spans="1:13" x14ac:dyDescent="0.3">
      <c r="A38" s="12">
        <f>VLOOKUP(($C38-1)*40+$F38-1,Baseboard!$A$2:$E$257,2)</f>
        <v>37</v>
      </c>
      <c r="B38" s="12" t="str">
        <f>VLOOKUP(($C38-1)*40+$F38-1,Baseboard!$A$2:$E$257,3)</f>
        <v>A</v>
      </c>
      <c r="C38" s="12">
        <v>1</v>
      </c>
      <c r="D38" s="12">
        <v>1</v>
      </c>
      <c r="E38" s="12">
        <f>VLOOKUP($J38,FEB!$A$2:$F$65,2)</f>
        <v>2</v>
      </c>
      <c r="F38" s="12">
        <f>VLOOKUP($J38,FEB!$A$2:$F$65,3)</f>
        <v>15</v>
      </c>
      <c r="G38" s="12" t="str">
        <f>VLOOKUP($J38,FEB!$A$2:$F$65,4)</f>
        <v>in48</v>
      </c>
      <c r="H38" s="12">
        <f>VLOOKUP($J38,FEB!$A$2:$F$65,5)</f>
        <v>6</v>
      </c>
      <c r="I38" s="12">
        <f>VLOOKUP($J38,FEB!$A$2:$F$65,6)</f>
        <v>7</v>
      </c>
      <c r="J38" s="12">
        <v>83</v>
      </c>
      <c r="K38" s="12">
        <v>139</v>
      </c>
      <c r="L38" s="12" t="str">
        <f>VLOOKUP($K38,SEARRAYFPGAv2!$A$1:$B$156,2)</f>
        <v>P4</v>
      </c>
      <c r="M38" s="12">
        <f t="shared" si="0"/>
        <v>10</v>
      </c>
    </row>
    <row r="39" spans="1:13" x14ac:dyDescent="0.3">
      <c r="A39" s="12">
        <f>VLOOKUP(($C39-1)*40+$F39-1,Baseboard!$A$2:$E$257,2)</f>
        <v>38</v>
      </c>
      <c r="B39" s="12" t="str">
        <f>VLOOKUP(($C39-1)*40+$F39-1,Baseboard!$A$2:$E$257,3)</f>
        <v>A</v>
      </c>
      <c r="C39" s="12">
        <v>1</v>
      </c>
      <c r="D39" s="12">
        <v>1</v>
      </c>
      <c r="E39" s="12">
        <f>VLOOKUP($J39,FEB!$A$2:$F$65,2)</f>
        <v>2</v>
      </c>
      <c r="F39" s="12">
        <f>VLOOKUP($J39,FEB!$A$2:$F$65,3)</f>
        <v>13</v>
      </c>
      <c r="G39" s="12" t="str">
        <f>VLOOKUP($J39,FEB!$A$2:$F$65,4)</f>
        <v>in50</v>
      </c>
      <c r="H39" s="12">
        <f>VLOOKUP($J39,FEB!$A$2:$F$65,5)</f>
        <v>6</v>
      </c>
      <c r="I39" s="12">
        <f>VLOOKUP($J39,FEB!$A$2:$F$65,6)</f>
        <v>6</v>
      </c>
      <c r="J39" s="12">
        <v>85</v>
      </c>
      <c r="K39" s="12">
        <v>145</v>
      </c>
      <c r="L39" s="12" t="str">
        <f>VLOOKUP($K39,SEARRAYFPGAv2!$A$1:$B$156,2)</f>
        <v>N4</v>
      </c>
      <c r="M39" s="12">
        <f t="shared" si="0"/>
        <v>10</v>
      </c>
    </row>
    <row r="40" spans="1:13" x14ac:dyDescent="0.3">
      <c r="A40" s="12">
        <f>VLOOKUP(($C40-1)*40+$F40-1,Baseboard!$A$2:$E$257,2)</f>
        <v>39</v>
      </c>
      <c r="B40" s="12" t="str">
        <f>VLOOKUP(($C40-1)*40+$F40-1,Baseboard!$A$2:$E$257,3)</f>
        <v>A</v>
      </c>
      <c r="C40" s="12">
        <v>1</v>
      </c>
      <c r="D40" s="12">
        <v>1</v>
      </c>
      <c r="E40" s="12">
        <f>VLOOKUP($J40,FEB!$A$2:$F$65,2)</f>
        <v>2</v>
      </c>
      <c r="F40" s="12">
        <f>VLOOKUP($J40,FEB!$A$2:$F$65,3)</f>
        <v>16</v>
      </c>
      <c r="G40" s="12" t="str">
        <f>VLOOKUP($J40,FEB!$A$2:$F$65,4)</f>
        <v>in49</v>
      </c>
      <c r="H40" s="12">
        <f>VLOOKUP($J40,FEB!$A$2:$F$65,5)</f>
        <v>7</v>
      </c>
      <c r="I40" s="12">
        <f>VLOOKUP($J40,FEB!$A$2:$F$65,6)</f>
        <v>0</v>
      </c>
      <c r="J40" s="12">
        <v>84</v>
      </c>
      <c r="K40" s="12">
        <v>140</v>
      </c>
      <c r="L40" s="12" t="str">
        <f>VLOOKUP($K40,SEARRAYFPGAv2!$A$1:$B$156,2)</f>
        <v>R4</v>
      </c>
      <c r="M40" s="12">
        <f t="shared" si="0"/>
        <v>9</v>
      </c>
    </row>
    <row r="41" spans="1:13" x14ac:dyDescent="0.3">
      <c r="A41" s="12">
        <f>VLOOKUP(($C41-1)*40+$F41-1,Baseboard!$A$2:$E$257,2)</f>
        <v>40</v>
      </c>
      <c r="B41" s="12" t="str">
        <f>VLOOKUP(($C41-1)*40+$F41-1,Baseboard!$A$2:$E$257,3)</f>
        <v>A</v>
      </c>
      <c r="C41" s="12">
        <v>1</v>
      </c>
      <c r="D41" s="12">
        <v>1</v>
      </c>
      <c r="E41" s="12">
        <f>VLOOKUP($J41,FEB!$A$2:$F$65,2)</f>
        <v>2</v>
      </c>
      <c r="F41" s="12">
        <f>VLOOKUP($J41,FEB!$A$2:$F$65,3)</f>
        <v>14</v>
      </c>
      <c r="G41" s="12" t="str">
        <f>VLOOKUP($J41,FEB!$A$2:$F$65,4)</f>
        <v>in51</v>
      </c>
      <c r="H41" s="12">
        <f>VLOOKUP($J41,FEB!$A$2:$F$65,5)</f>
        <v>7</v>
      </c>
      <c r="I41" s="12">
        <f>VLOOKUP($J41,FEB!$A$2:$F$65,6)</f>
        <v>1</v>
      </c>
      <c r="J41" s="12">
        <v>86</v>
      </c>
      <c r="K41" s="12">
        <v>146</v>
      </c>
      <c r="L41" s="12" t="str">
        <f>VLOOKUP($K41,SEARRAYFPGAv2!$A$1:$B$156,2)</f>
        <v>P5</v>
      </c>
      <c r="M41" s="12">
        <f t="shared" si="0"/>
        <v>9</v>
      </c>
    </row>
    <row r="42" spans="1:13" x14ac:dyDescent="0.3">
      <c r="A42" s="11">
        <f>VLOOKUP(($C42-1)*40+$F42-1,Baseboard!$A$2:$E$257,2)</f>
        <v>41</v>
      </c>
      <c r="B42" s="11" t="str">
        <f>VLOOKUP(($C42-1)*40+$F42-1,Baseboard!$A$2:$E$257,3)</f>
        <v>A</v>
      </c>
      <c r="C42" s="11">
        <v>2</v>
      </c>
      <c r="D42" s="11">
        <v>2</v>
      </c>
      <c r="E42" s="11">
        <f>VLOOKUP($J42,FEB!$A$2:$F$65,2)</f>
        <v>2</v>
      </c>
      <c r="F42" s="11">
        <f>VLOOKUP($J42,FEB!$A$2:$F$65,3)</f>
        <v>9</v>
      </c>
      <c r="G42" s="11" t="str">
        <f>VLOOKUP($J42,FEB!$A$2:$F$65,4)</f>
        <v>in54</v>
      </c>
      <c r="H42" s="11">
        <f>VLOOKUP($J42,FEB!$A$2:$F$65,5)</f>
        <v>6</v>
      </c>
      <c r="I42" s="11">
        <f>VLOOKUP($J42,FEB!$A$2:$F$65,6)</f>
        <v>4</v>
      </c>
      <c r="J42" s="11">
        <v>89</v>
      </c>
      <c r="K42" s="11">
        <v>161</v>
      </c>
      <c r="L42" s="11" t="str">
        <f>VLOOKUP($K42,SEARRAYFPGAv2!$A$1:$B$156,2)</f>
        <v>G1</v>
      </c>
      <c r="M42" s="11">
        <f t="shared" si="0"/>
        <v>2</v>
      </c>
    </row>
    <row r="43" spans="1:13" x14ac:dyDescent="0.3">
      <c r="A43" s="11">
        <f>VLOOKUP(($C43-1)*40+$F43-1,Baseboard!$A$2:$E$257,2)</f>
        <v>42</v>
      </c>
      <c r="B43" s="11" t="str">
        <f>VLOOKUP(($C43-1)*40+$F43-1,Baseboard!$A$2:$E$257,3)</f>
        <v>A</v>
      </c>
      <c r="C43" s="11">
        <v>2</v>
      </c>
      <c r="D43" s="11">
        <v>2</v>
      </c>
      <c r="E43" s="11">
        <f>VLOOKUP($J43,FEB!$A$2:$F$65,2)</f>
        <v>2</v>
      </c>
      <c r="F43" s="11">
        <f>VLOOKUP($J43,FEB!$A$2:$F$65,3)</f>
        <v>11</v>
      </c>
      <c r="G43" s="11" t="str">
        <f>VLOOKUP($J43,FEB!$A$2:$F$65,4)</f>
        <v>in52</v>
      </c>
      <c r="H43" s="11">
        <f>VLOOKUP($J43,FEB!$A$2:$F$65,5)</f>
        <v>6</v>
      </c>
      <c r="I43" s="11">
        <f>VLOOKUP($J43,FEB!$A$2:$F$65,6)</f>
        <v>5</v>
      </c>
      <c r="J43" s="11">
        <v>87</v>
      </c>
      <c r="K43" s="11">
        <v>155</v>
      </c>
      <c r="L43" s="11" t="str">
        <f>VLOOKUP($K43,SEARRAYFPGAv2!$A$1:$B$156,2)</f>
        <v>H1</v>
      </c>
      <c r="M43" s="11">
        <f t="shared" si="0"/>
        <v>2</v>
      </c>
    </row>
    <row r="44" spans="1:13" x14ac:dyDescent="0.3">
      <c r="A44" s="11">
        <f>VLOOKUP(($C44-1)*40+$F44-1,Baseboard!$A$2:$E$257,2)</f>
        <v>43</v>
      </c>
      <c r="B44" s="11" t="str">
        <f>VLOOKUP(($C44-1)*40+$F44-1,Baseboard!$A$2:$E$257,3)</f>
        <v>A</v>
      </c>
      <c r="C44" s="11">
        <v>2</v>
      </c>
      <c r="D44" s="11">
        <v>2</v>
      </c>
      <c r="E44" s="11">
        <f>VLOOKUP($J44,FEB!$A$2:$F$65,2)</f>
        <v>2</v>
      </c>
      <c r="F44" s="11">
        <f>VLOOKUP($J44,FEB!$A$2:$F$65,3)</f>
        <v>10</v>
      </c>
      <c r="G44" s="11" t="str">
        <f>VLOOKUP($J44,FEB!$A$2:$F$65,4)</f>
        <v>in55</v>
      </c>
      <c r="H44" s="11">
        <f>VLOOKUP($J44,FEB!$A$2:$F$65,5)</f>
        <v>7</v>
      </c>
      <c r="I44" s="11">
        <f>VLOOKUP($J44,FEB!$A$2:$F$65,6)</f>
        <v>3</v>
      </c>
      <c r="J44" s="11">
        <v>90</v>
      </c>
      <c r="K44" s="11">
        <v>162</v>
      </c>
      <c r="L44" s="11" t="str">
        <f>VLOOKUP($K44,SEARRAYFPGAv2!$A$1:$B$156,2)</f>
        <v>G3</v>
      </c>
      <c r="M44" s="11">
        <f t="shared" si="0"/>
        <v>1</v>
      </c>
    </row>
    <row r="45" spans="1:13" x14ac:dyDescent="0.3">
      <c r="A45" s="11">
        <f>VLOOKUP(($C45-1)*40+$F45-1,Baseboard!$A$2:$E$257,2)</f>
        <v>44</v>
      </c>
      <c r="B45" s="11" t="str">
        <f>VLOOKUP(($C45-1)*40+$F45-1,Baseboard!$A$2:$E$257,3)</f>
        <v>A</v>
      </c>
      <c r="C45" s="11">
        <v>2</v>
      </c>
      <c r="D45" s="11">
        <v>2</v>
      </c>
      <c r="E45" s="11">
        <f>VLOOKUP($J45,FEB!$A$2:$F$65,2)</f>
        <v>2</v>
      </c>
      <c r="F45" s="11">
        <f>VLOOKUP($J45,FEB!$A$2:$F$65,3)</f>
        <v>12</v>
      </c>
      <c r="G45" s="11" t="str">
        <f>VLOOKUP($J45,FEB!$A$2:$F$65,4)</f>
        <v>in53</v>
      </c>
      <c r="H45" s="11">
        <f>VLOOKUP($J45,FEB!$A$2:$F$65,5)</f>
        <v>7</v>
      </c>
      <c r="I45" s="11">
        <f>VLOOKUP($J45,FEB!$A$2:$F$65,6)</f>
        <v>2</v>
      </c>
      <c r="J45" s="11">
        <v>88</v>
      </c>
      <c r="K45" s="11">
        <v>156</v>
      </c>
      <c r="L45" s="11" t="str">
        <f>VLOOKUP($K45,SEARRAYFPGAv2!$A$1:$B$156,2)</f>
        <v>H2</v>
      </c>
      <c r="M45" s="11">
        <f t="shared" si="0"/>
        <v>1</v>
      </c>
    </row>
    <row r="46" spans="1:13" x14ac:dyDescent="0.3">
      <c r="A46" s="12">
        <f>VLOOKUP(($C46-1)*40+$F46-1,Baseboard!$A$2:$E$257,2)</f>
        <v>45</v>
      </c>
      <c r="B46" s="12" t="str">
        <f>VLOOKUP(($C46-1)*40+$F46-1,Baseboard!$A$2:$E$257,3)</f>
        <v>A</v>
      </c>
      <c r="C46" s="12">
        <v>1</v>
      </c>
      <c r="D46" s="12">
        <v>1</v>
      </c>
      <c r="E46" s="12">
        <f>VLOOKUP($J46,FEB!$A$2:$F$65,2)</f>
        <v>2</v>
      </c>
      <c r="F46" s="12">
        <f>VLOOKUP($J46,FEB!$A$2:$F$65,3)</f>
        <v>11</v>
      </c>
      <c r="G46" s="12" t="str">
        <f>VLOOKUP($J46,FEB!$A$2:$F$65,4)</f>
        <v>in52</v>
      </c>
      <c r="H46" s="12">
        <f>VLOOKUP($J46,FEB!$A$2:$F$65,5)</f>
        <v>6</v>
      </c>
      <c r="I46" s="12">
        <f>VLOOKUP($J46,FEB!$A$2:$F$65,6)</f>
        <v>5</v>
      </c>
      <c r="J46" s="12">
        <v>87</v>
      </c>
      <c r="K46" s="12">
        <v>151</v>
      </c>
      <c r="L46" s="12" t="str">
        <f>VLOOKUP($K46,SEARRAYFPGAv2!$A$1:$B$156,2)</f>
        <v>M5</v>
      </c>
      <c r="M46" s="12">
        <f t="shared" si="0"/>
        <v>10</v>
      </c>
    </row>
    <row r="47" spans="1:13" x14ac:dyDescent="0.3">
      <c r="A47" s="12">
        <f>VLOOKUP(($C47-1)*40+$F47-1,Baseboard!$A$2:$E$257,2)</f>
        <v>46</v>
      </c>
      <c r="B47" s="12" t="str">
        <f>VLOOKUP(($C47-1)*40+$F47-1,Baseboard!$A$2:$E$257,3)</f>
        <v>A</v>
      </c>
      <c r="C47" s="12">
        <v>1</v>
      </c>
      <c r="D47" s="12">
        <v>1</v>
      </c>
      <c r="E47" s="12">
        <f>VLOOKUP($J47,FEB!$A$2:$F$65,2)</f>
        <v>2</v>
      </c>
      <c r="F47" s="12">
        <f>VLOOKUP($J47,FEB!$A$2:$F$65,3)</f>
        <v>9</v>
      </c>
      <c r="G47" s="12" t="str">
        <f>VLOOKUP($J47,FEB!$A$2:$F$65,4)</f>
        <v>in54</v>
      </c>
      <c r="H47" s="12">
        <f>VLOOKUP($J47,FEB!$A$2:$F$65,5)</f>
        <v>6</v>
      </c>
      <c r="I47" s="12">
        <f>VLOOKUP($J47,FEB!$A$2:$F$65,6)</f>
        <v>4</v>
      </c>
      <c r="J47" s="12">
        <v>89</v>
      </c>
      <c r="K47" s="12">
        <v>157</v>
      </c>
      <c r="L47" s="12" t="str">
        <f>VLOOKUP($K47,SEARRAYFPGAv2!$A$1:$B$156,2)</f>
        <v>L4</v>
      </c>
      <c r="M47" s="12">
        <f t="shared" si="0"/>
        <v>10</v>
      </c>
    </row>
    <row r="48" spans="1:13" x14ac:dyDescent="0.3">
      <c r="A48" s="12">
        <f>VLOOKUP(($C48-1)*40+$F48-1,Baseboard!$A$2:$E$257,2)</f>
        <v>47</v>
      </c>
      <c r="B48" s="12" t="str">
        <f>VLOOKUP(($C48-1)*40+$F48-1,Baseboard!$A$2:$E$257,3)</f>
        <v>A</v>
      </c>
      <c r="C48" s="12">
        <v>1</v>
      </c>
      <c r="D48" s="12">
        <v>1</v>
      </c>
      <c r="E48" s="12">
        <f>VLOOKUP($J48,FEB!$A$2:$F$65,2)</f>
        <v>2</v>
      </c>
      <c r="F48" s="12">
        <f>VLOOKUP($J48,FEB!$A$2:$F$65,3)</f>
        <v>12</v>
      </c>
      <c r="G48" s="12" t="str">
        <f>VLOOKUP($J48,FEB!$A$2:$F$65,4)</f>
        <v>in53</v>
      </c>
      <c r="H48" s="12">
        <f>VLOOKUP($J48,FEB!$A$2:$F$65,5)</f>
        <v>7</v>
      </c>
      <c r="I48" s="12">
        <f>VLOOKUP($J48,FEB!$A$2:$F$65,6)</f>
        <v>2</v>
      </c>
      <c r="J48" s="12">
        <v>88</v>
      </c>
      <c r="K48" s="12">
        <v>152</v>
      </c>
      <c r="L48" s="12" t="str">
        <f>VLOOKUP($K48,SEARRAYFPGAv2!$A$1:$B$156,2)</f>
        <v>M4</v>
      </c>
      <c r="M48" s="12">
        <f t="shared" si="0"/>
        <v>9</v>
      </c>
    </row>
    <row r="49" spans="1:13" x14ac:dyDescent="0.3">
      <c r="A49" s="12">
        <f>VLOOKUP(($C49-1)*40+$F49-1,Baseboard!$A$2:$E$257,2)</f>
        <v>48</v>
      </c>
      <c r="B49" s="12" t="str">
        <f>VLOOKUP(($C49-1)*40+$F49-1,Baseboard!$A$2:$E$257,3)</f>
        <v>A</v>
      </c>
      <c r="C49" s="12">
        <v>1</v>
      </c>
      <c r="D49" s="12">
        <v>1</v>
      </c>
      <c r="E49" s="12">
        <f>VLOOKUP($J49,FEB!$A$2:$F$65,2)</f>
        <v>2</v>
      </c>
      <c r="F49" s="12">
        <f>VLOOKUP($J49,FEB!$A$2:$F$65,3)</f>
        <v>10</v>
      </c>
      <c r="G49" s="12" t="str">
        <f>VLOOKUP($J49,FEB!$A$2:$F$65,4)</f>
        <v>in55</v>
      </c>
      <c r="H49" s="12">
        <f>VLOOKUP($J49,FEB!$A$2:$F$65,5)</f>
        <v>7</v>
      </c>
      <c r="I49" s="12">
        <f>VLOOKUP($J49,FEB!$A$2:$F$65,6)</f>
        <v>3</v>
      </c>
      <c r="J49" s="12">
        <v>90</v>
      </c>
      <c r="K49" s="12">
        <v>158</v>
      </c>
      <c r="L49" s="12" t="str">
        <f>VLOOKUP($K49,SEARRAYFPGAv2!$A$1:$B$156,2)</f>
        <v>M6</v>
      </c>
      <c r="M49" s="12">
        <f t="shared" si="0"/>
        <v>9</v>
      </c>
    </row>
    <row r="50" spans="1:13" x14ac:dyDescent="0.3">
      <c r="A50" s="11">
        <f>VLOOKUP(($C50-1)*40+$F50-1,Baseboard!$A$2:$E$257,2)</f>
        <v>49</v>
      </c>
      <c r="B50" s="11" t="str">
        <f>VLOOKUP(($C50-1)*40+$F50-1,Baseboard!$A$2:$E$257,3)</f>
        <v>A</v>
      </c>
      <c r="C50" s="11">
        <v>2</v>
      </c>
      <c r="D50" s="11">
        <v>2</v>
      </c>
      <c r="E50" s="11">
        <f>VLOOKUP($J50,FEB!$A$2:$F$65,2)</f>
        <v>2</v>
      </c>
      <c r="F50" s="11">
        <f>VLOOKUP($J50,FEB!$A$2:$F$65,3)</f>
        <v>5</v>
      </c>
      <c r="G50" s="11" t="str">
        <f>VLOOKUP($J50,FEB!$A$2:$F$65,4)</f>
        <v>in58</v>
      </c>
      <c r="H50" s="11">
        <f>VLOOKUP($J50,FEB!$A$2:$F$65,5)</f>
        <v>6</v>
      </c>
      <c r="I50" s="11">
        <f>VLOOKUP($J50,FEB!$A$2:$F$65,6)</f>
        <v>2</v>
      </c>
      <c r="J50" s="11">
        <v>93</v>
      </c>
      <c r="K50" s="11">
        <v>173</v>
      </c>
      <c r="L50" s="11" t="str">
        <f>VLOOKUP($K50,SEARRAYFPGAv2!$A$1:$B$156,2)</f>
        <v>E1</v>
      </c>
      <c r="M50" s="11">
        <f t="shared" si="0"/>
        <v>2</v>
      </c>
    </row>
    <row r="51" spans="1:13" x14ac:dyDescent="0.3">
      <c r="A51" s="11">
        <f>VLOOKUP(($C51-1)*40+$F51-1,Baseboard!$A$2:$E$257,2)</f>
        <v>50</v>
      </c>
      <c r="B51" s="11" t="str">
        <f>VLOOKUP(($C51-1)*40+$F51-1,Baseboard!$A$2:$E$257,3)</f>
        <v>A</v>
      </c>
      <c r="C51" s="11">
        <v>2</v>
      </c>
      <c r="D51" s="11">
        <v>2</v>
      </c>
      <c r="E51" s="11">
        <f>VLOOKUP($J51,FEB!$A$2:$F$65,2)</f>
        <v>2</v>
      </c>
      <c r="F51" s="11">
        <f>VLOOKUP($J51,FEB!$A$2:$F$65,3)</f>
        <v>7</v>
      </c>
      <c r="G51" s="11" t="str">
        <f>VLOOKUP($J51,FEB!$A$2:$F$65,4)</f>
        <v>in56</v>
      </c>
      <c r="H51" s="11">
        <f>VLOOKUP($J51,FEB!$A$2:$F$65,5)</f>
        <v>6</v>
      </c>
      <c r="I51" s="11">
        <f>VLOOKUP($J51,FEB!$A$2:$F$65,6)</f>
        <v>3</v>
      </c>
      <c r="J51" s="11">
        <v>91</v>
      </c>
      <c r="K51" s="11">
        <v>167</v>
      </c>
      <c r="L51" s="11" t="str">
        <f>VLOOKUP($K51,SEARRAYFPGAv2!$A$1:$B$156,2)</f>
        <v>F1</v>
      </c>
      <c r="M51" s="11">
        <f t="shared" si="0"/>
        <v>2</v>
      </c>
    </row>
    <row r="52" spans="1:13" x14ac:dyDescent="0.3">
      <c r="A52" s="11">
        <f>VLOOKUP(($C52-1)*40+$F52-1,Baseboard!$A$2:$E$257,2)</f>
        <v>51</v>
      </c>
      <c r="B52" s="11" t="str">
        <f>VLOOKUP(($C52-1)*40+$F52-1,Baseboard!$A$2:$E$257,3)</f>
        <v>A</v>
      </c>
      <c r="C52" s="11">
        <v>2</v>
      </c>
      <c r="D52" s="11">
        <v>2</v>
      </c>
      <c r="E52" s="11">
        <f>VLOOKUP($J52,FEB!$A$2:$F$65,2)</f>
        <v>2</v>
      </c>
      <c r="F52" s="11">
        <f>VLOOKUP($J52,FEB!$A$2:$F$65,3)</f>
        <v>6</v>
      </c>
      <c r="G52" s="11" t="str">
        <f>VLOOKUP($J52,FEB!$A$2:$F$65,4)</f>
        <v>in59</v>
      </c>
      <c r="H52" s="11">
        <f>VLOOKUP($J52,FEB!$A$2:$F$65,5)</f>
        <v>7</v>
      </c>
      <c r="I52" s="11">
        <f>VLOOKUP($J52,FEB!$A$2:$F$65,6)</f>
        <v>5</v>
      </c>
      <c r="J52" s="11">
        <v>94</v>
      </c>
      <c r="K52" s="11">
        <v>174</v>
      </c>
      <c r="L52" s="11" t="str">
        <f>VLOOKUP($K52,SEARRAYFPGAv2!$A$1:$B$156,2)</f>
        <v>E3</v>
      </c>
      <c r="M52" s="11">
        <f t="shared" si="0"/>
        <v>1</v>
      </c>
    </row>
    <row r="53" spans="1:13" x14ac:dyDescent="0.3">
      <c r="A53" s="11">
        <f>VLOOKUP(($C53-1)*40+$F53-1,Baseboard!$A$2:$E$257,2)</f>
        <v>52</v>
      </c>
      <c r="B53" s="11" t="str">
        <f>VLOOKUP(($C53-1)*40+$F53-1,Baseboard!$A$2:$E$257,3)</f>
        <v>A</v>
      </c>
      <c r="C53" s="11">
        <v>2</v>
      </c>
      <c r="D53" s="11">
        <v>2</v>
      </c>
      <c r="E53" s="11">
        <f>VLOOKUP($J53,FEB!$A$2:$F$65,2)</f>
        <v>2</v>
      </c>
      <c r="F53" s="11">
        <f>VLOOKUP($J53,FEB!$A$2:$F$65,3)</f>
        <v>8</v>
      </c>
      <c r="G53" s="11" t="str">
        <f>VLOOKUP($J53,FEB!$A$2:$F$65,4)</f>
        <v>in57</v>
      </c>
      <c r="H53" s="11">
        <f>VLOOKUP($J53,FEB!$A$2:$F$65,5)</f>
        <v>7</v>
      </c>
      <c r="I53" s="11">
        <f>VLOOKUP($J53,FEB!$A$2:$F$65,6)</f>
        <v>4</v>
      </c>
      <c r="J53" s="11">
        <v>92</v>
      </c>
      <c r="K53" s="11">
        <v>168</v>
      </c>
      <c r="L53" s="11" t="str">
        <f>VLOOKUP($K53,SEARRAYFPGAv2!$A$1:$B$156,2)</f>
        <v>F2</v>
      </c>
      <c r="M53" s="11">
        <f t="shared" si="0"/>
        <v>1</v>
      </c>
    </row>
    <row r="54" spans="1:13" x14ac:dyDescent="0.3">
      <c r="A54" s="12">
        <f>VLOOKUP(($C54-1)*40+$F54-1,Baseboard!$A$2:$E$257,2)</f>
        <v>53</v>
      </c>
      <c r="B54" s="12" t="str">
        <f>VLOOKUP(($C54-1)*40+$F54-1,Baseboard!$A$2:$E$257,3)</f>
        <v>A</v>
      </c>
      <c r="C54" s="12">
        <v>1</v>
      </c>
      <c r="D54" s="12">
        <v>1</v>
      </c>
      <c r="E54" s="12">
        <f>VLOOKUP($J54,FEB!$A$2:$F$65,2)</f>
        <v>2</v>
      </c>
      <c r="F54" s="12">
        <f>VLOOKUP($J54,FEB!$A$2:$F$65,3)</f>
        <v>7</v>
      </c>
      <c r="G54" s="12" t="str">
        <f>VLOOKUP($J54,FEB!$A$2:$F$65,4)</f>
        <v>in56</v>
      </c>
      <c r="H54" s="12">
        <f>VLOOKUP($J54,FEB!$A$2:$F$65,5)</f>
        <v>6</v>
      </c>
      <c r="I54" s="12">
        <f>VLOOKUP($J54,FEB!$A$2:$F$65,6)</f>
        <v>3</v>
      </c>
      <c r="J54" s="12">
        <v>91</v>
      </c>
      <c r="K54" s="12">
        <v>163</v>
      </c>
      <c r="L54" s="12" t="str">
        <f>VLOOKUP($K54,SEARRAYFPGAv2!$A$1:$B$156,2)</f>
        <v>K5</v>
      </c>
      <c r="M54" s="12">
        <f t="shared" si="0"/>
        <v>10</v>
      </c>
    </row>
    <row r="55" spans="1:13" x14ac:dyDescent="0.3">
      <c r="A55" s="12">
        <f>VLOOKUP(($C55-1)*40+$F55-1,Baseboard!$A$2:$E$257,2)</f>
        <v>54</v>
      </c>
      <c r="B55" s="12" t="str">
        <f>VLOOKUP(($C55-1)*40+$F55-1,Baseboard!$A$2:$E$257,3)</f>
        <v>A</v>
      </c>
      <c r="C55" s="12">
        <v>1</v>
      </c>
      <c r="D55" s="12">
        <v>1</v>
      </c>
      <c r="E55" s="12">
        <f>VLOOKUP($J55,FEB!$A$2:$F$65,2)</f>
        <v>2</v>
      </c>
      <c r="F55" s="12">
        <f>VLOOKUP($J55,FEB!$A$2:$F$65,3)</f>
        <v>5</v>
      </c>
      <c r="G55" s="12" t="str">
        <f>VLOOKUP($J55,FEB!$A$2:$F$65,4)</f>
        <v>in58</v>
      </c>
      <c r="H55" s="12">
        <f>VLOOKUP($J55,FEB!$A$2:$F$65,5)</f>
        <v>6</v>
      </c>
      <c r="I55" s="12">
        <f>VLOOKUP($J55,FEB!$A$2:$F$65,6)</f>
        <v>2</v>
      </c>
      <c r="J55" s="12">
        <v>93</v>
      </c>
      <c r="K55" s="12">
        <v>169</v>
      </c>
      <c r="L55" s="12" t="str">
        <f>VLOOKUP($K55,SEARRAYFPGAv2!$A$1:$B$156,2)</f>
        <v>E4</v>
      </c>
      <c r="M55" s="12">
        <f t="shared" si="0"/>
        <v>10</v>
      </c>
    </row>
    <row r="56" spans="1:13" x14ac:dyDescent="0.3">
      <c r="A56" s="12">
        <f>VLOOKUP(($C56-1)*40+$F56-1,Baseboard!$A$2:$E$257,2)</f>
        <v>55</v>
      </c>
      <c r="B56" s="12" t="str">
        <f>VLOOKUP(($C56-1)*40+$F56-1,Baseboard!$A$2:$E$257,3)</f>
        <v>A</v>
      </c>
      <c r="C56" s="12">
        <v>1</v>
      </c>
      <c r="D56" s="12">
        <v>1</v>
      </c>
      <c r="E56" s="12">
        <f>VLOOKUP($J56,FEB!$A$2:$F$65,2)</f>
        <v>2</v>
      </c>
      <c r="F56" s="12">
        <f>VLOOKUP($J56,FEB!$A$2:$F$65,3)</f>
        <v>8</v>
      </c>
      <c r="G56" s="12" t="str">
        <f>VLOOKUP($J56,FEB!$A$2:$F$65,4)</f>
        <v>in57</v>
      </c>
      <c r="H56" s="12">
        <f>VLOOKUP($J56,FEB!$A$2:$F$65,5)</f>
        <v>7</v>
      </c>
      <c r="I56" s="12">
        <f>VLOOKUP($J56,FEB!$A$2:$F$65,6)</f>
        <v>4</v>
      </c>
      <c r="J56" s="12">
        <v>92</v>
      </c>
      <c r="K56" s="12">
        <v>164</v>
      </c>
      <c r="L56" s="12" t="str">
        <f>VLOOKUP($K56,SEARRAYFPGAv2!$A$1:$B$156,2)</f>
        <v>K4</v>
      </c>
      <c r="M56" s="12">
        <f t="shared" si="0"/>
        <v>9</v>
      </c>
    </row>
    <row r="57" spans="1:13" x14ac:dyDescent="0.3">
      <c r="A57" s="12">
        <f>VLOOKUP(($C57-1)*40+$F57-1,Baseboard!$A$2:$E$257,2)</f>
        <v>56</v>
      </c>
      <c r="B57" s="12" t="str">
        <f>VLOOKUP(($C57-1)*40+$F57-1,Baseboard!$A$2:$E$257,3)</f>
        <v>A</v>
      </c>
      <c r="C57" s="12">
        <v>1</v>
      </c>
      <c r="D57" s="12">
        <v>1</v>
      </c>
      <c r="E57" s="12">
        <f>VLOOKUP($J57,FEB!$A$2:$F$65,2)</f>
        <v>2</v>
      </c>
      <c r="F57" s="12">
        <f>VLOOKUP($J57,FEB!$A$2:$F$65,3)</f>
        <v>6</v>
      </c>
      <c r="G57" s="12" t="str">
        <f>VLOOKUP($J57,FEB!$A$2:$F$65,4)</f>
        <v>in59</v>
      </c>
      <c r="H57" s="12">
        <f>VLOOKUP($J57,FEB!$A$2:$F$65,5)</f>
        <v>7</v>
      </c>
      <c r="I57" s="12">
        <f>VLOOKUP($J57,FEB!$A$2:$F$65,6)</f>
        <v>5</v>
      </c>
      <c r="J57" s="12">
        <v>94</v>
      </c>
      <c r="K57" s="12">
        <v>170</v>
      </c>
      <c r="L57" s="12" t="str">
        <f>VLOOKUP($K57,SEARRAYFPGAv2!$A$1:$B$156,2)</f>
        <v>G4</v>
      </c>
      <c r="M57" s="12">
        <f t="shared" si="0"/>
        <v>9</v>
      </c>
    </row>
    <row r="58" spans="1:13" x14ac:dyDescent="0.3">
      <c r="A58" s="11">
        <f>VLOOKUP(($C58-1)*40+$F58-1,Baseboard!$A$2:$E$257,2)</f>
        <v>57</v>
      </c>
      <c r="B58" s="11" t="str">
        <f>VLOOKUP(($C58-1)*40+$F58-1,Baseboard!$A$2:$E$257,3)</f>
        <v>A</v>
      </c>
      <c r="C58" s="11">
        <v>2</v>
      </c>
      <c r="D58" s="11">
        <v>2</v>
      </c>
      <c r="E58" s="11">
        <f>VLOOKUP($J58,FEB!$A$2:$F$65,2)</f>
        <v>2</v>
      </c>
      <c r="F58" s="11">
        <f>VLOOKUP($J58,FEB!$A$2:$F$65,3)</f>
        <v>1</v>
      </c>
      <c r="G58" s="11" t="str">
        <f>VLOOKUP($J58,FEB!$A$2:$F$65,4)</f>
        <v>in62</v>
      </c>
      <c r="H58" s="11">
        <f>VLOOKUP($J58,FEB!$A$2:$F$65,5)</f>
        <v>6</v>
      </c>
      <c r="I58" s="11">
        <f>VLOOKUP($J58,FEB!$A$2:$F$65,6)</f>
        <v>0</v>
      </c>
      <c r="J58" s="11">
        <v>97</v>
      </c>
      <c r="K58" s="11">
        <v>172</v>
      </c>
      <c r="L58" s="11" t="str">
        <f>VLOOKUP($K58,SEARRAYFPGAv2!$A$1:$B$156,2)</f>
        <v>B1</v>
      </c>
      <c r="M58" s="11">
        <f t="shared" si="0"/>
        <v>2</v>
      </c>
    </row>
    <row r="59" spans="1:13" x14ac:dyDescent="0.3">
      <c r="A59" s="11">
        <f>VLOOKUP(($C59-1)*40+$F59-1,Baseboard!$A$2:$E$257,2)</f>
        <v>58</v>
      </c>
      <c r="B59" s="11" t="str">
        <f>VLOOKUP(($C59-1)*40+$F59-1,Baseboard!$A$2:$E$257,3)</f>
        <v>A</v>
      </c>
      <c r="C59" s="11">
        <v>2</v>
      </c>
      <c r="D59" s="11">
        <v>2</v>
      </c>
      <c r="E59" s="11">
        <f>VLOOKUP($J59,FEB!$A$2:$F$65,2)</f>
        <v>2</v>
      </c>
      <c r="F59" s="11">
        <f>VLOOKUP($J59,FEB!$A$2:$F$65,3)</f>
        <v>3</v>
      </c>
      <c r="G59" s="11" t="str">
        <f>VLOOKUP($J59,FEB!$A$2:$F$65,4)</f>
        <v>in60</v>
      </c>
      <c r="H59" s="11">
        <f>VLOOKUP($J59,FEB!$A$2:$F$65,5)</f>
        <v>6</v>
      </c>
      <c r="I59" s="11">
        <f>VLOOKUP($J59,FEB!$A$2:$F$65,6)</f>
        <v>1</v>
      </c>
      <c r="J59" s="11">
        <v>95</v>
      </c>
      <c r="K59" s="11">
        <v>179</v>
      </c>
      <c r="L59" s="11" t="str">
        <f>VLOOKUP($K59,SEARRAYFPGAv2!$A$1:$B$156,2)</f>
        <v>D1</v>
      </c>
      <c r="M59" s="11">
        <f t="shared" si="0"/>
        <v>2</v>
      </c>
    </row>
    <row r="60" spans="1:13" x14ac:dyDescent="0.3">
      <c r="A60" s="11">
        <f>VLOOKUP(($C60-1)*40+$F60-1,Baseboard!$A$2:$E$257,2)</f>
        <v>59</v>
      </c>
      <c r="B60" s="11" t="str">
        <f>VLOOKUP(($C60-1)*40+$F60-1,Baseboard!$A$2:$E$257,3)</f>
        <v>A</v>
      </c>
      <c r="C60" s="11">
        <v>2</v>
      </c>
      <c r="D60" s="11">
        <v>2</v>
      </c>
      <c r="E60" s="11">
        <f>VLOOKUP($J60,FEB!$A$2:$F$65,2)</f>
        <v>2</v>
      </c>
      <c r="F60" s="11">
        <f>VLOOKUP($J60,FEB!$A$2:$F$65,3)</f>
        <v>2</v>
      </c>
      <c r="G60" s="11" t="str">
        <f>VLOOKUP($J60,FEB!$A$2:$F$65,4)</f>
        <v>in63</v>
      </c>
      <c r="H60" s="11">
        <f>VLOOKUP($J60,FEB!$A$2:$F$65,5)</f>
        <v>7</v>
      </c>
      <c r="I60" s="11">
        <f>VLOOKUP($J60,FEB!$A$2:$F$65,6)</f>
        <v>7</v>
      </c>
      <c r="J60" s="11">
        <v>98</v>
      </c>
      <c r="K60" s="11">
        <v>178</v>
      </c>
      <c r="L60" s="11" t="str">
        <f>VLOOKUP($K60,SEARRAYFPGAv2!$A$1:$B$156,2)</f>
        <v>C1</v>
      </c>
      <c r="M60" s="11">
        <f t="shared" si="0"/>
        <v>1</v>
      </c>
    </row>
    <row r="61" spans="1:13" x14ac:dyDescent="0.3">
      <c r="A61" s="11">
        <f>VLOOKUP(($C61-1)*40+$F61-1,Baseboard!$A$2:$E$257,2)</f>
        <v>60</v>
      </c>
      <c r="B61" s="11" t="str">
        <f>VLOOKUP(($C61-1)*40+$F61-1,Baseboard!$A$2:$E$257,3)</f>
        <v>A</v>
      </c>
      <c r="C61" s="11">
        <v>2</v>
      </c>
      <c r="D61" s="11">
        <v>2</v>
      </c>
      <c r="E61" s="11">
        <f>VLOOKUP($J61,FEB!$A$2:$F$65,2)</f>
        <v>2</v>
      </c>
      <c r="F61" s="11">
        <f>VLOOKUP($J61,FEB!$A$2:$F$65,3)</f>
        <v>4</v>
      </c>
      <c r="G61" s="11" t="str">
        <f>VLOOKUP($J61,FEB!$A$2:$F$65,4)</f>
        <v>in61</v>
      </c>
      <c r="H61" s="11">
        <f>VLOOKUP($J61,FEB!$A$2:$F$65,5)</f>
        <v>7</v>
      </c>
      <c r="I61" s="11">
        <f>VLOOKUP($J61,FEB!$A$2:$F$65,6)</f>
        <v>6</v>
      </c>
      <c r="J61" s="11">
        <v>96</v>
      </c>
      <c r="K61" s="11">
        <v>180</v>
      </c>
      <c r="L61" s="11" t="str">
        <f>VLOOKUP($K61,SEARRAYFPGAv2!$A$1:$B$156,2)</f>
        <v>D2</v>
      </c>
      <c r="M61" s="11">
        <f t="shared" si="0"/>
        <v>1</v>
      </c>
    </row>
    <row r="62" spans="1:13" x14ac:dyDescent="0.3">
      <c r="A62" s="12">
        <f>VLOOKUP(($C62-1)*40+$F62-1,Baseboard!$A$2:$E$257,2)</f>
        <v>61</v>
      </c>
      <c r="B62" s="12" t="str">
        <f>VLOOKUP(($C62-1)*40+$F62-1,Baseboard!$A$2:$E$257,3)</f>
        <v>A</v>
      </c>
      <c r="C62" s="12">
        <v>1</v>
      </c>
      <c r="D62" s="12">
        <v>1</v>
      </c>
      <c r="E62" s="12">
        <f>VLOOKUP($J62,FEB!$A$2:$F$65,2)</f>
        <v>2</v>
      </c>
      <c r="F62" s="12">
        <f>VLOOKUP($J62,FEB!$A$2:$F$65,3)</f>
        <v>3</v>
      </c>
      <c r="G62" s="12" t="str">
        <f>VLOOKUP($J62,FEB!$A$2:$F$65,4)</f>
        <v>in60</v>
      </c>
      <c r="H62" s="12">
        <f>VLOOKUP($J62,FEB!$A$2:$F$65,5)</f>
        <v>6</v>
      </c>
      <c r="I62" s="12">
        <f>VLOOKUP($J62,FEB!$A$2:$F$65,6)</f>
        <v>1</v>
      </c>
      <c r="J62" s="12">
        <v>95</v>
      </c>
      <c r="K62" s="12">
        <v>175</v>
      </c>
      <c r="L62" s="12" t="str">
        <f>VLOOKUP($K62,SEARRAYFPGAv2!$A$1:$B$156,2)</f>
        <v>F5</v>
      </c>
      <c r="M62" s="12">
        <f t="shared" si="0"/>
        <v>10</v>
      </c>
    </row>
    <row r="63" spans="1:13" x14ac:dyDescent="0.3">
      <c r="A63" s="12">
        <f>VLOOKUP(($C63-1)*40+$F63-1,Baseboard!$A$2:$E$257,2)</f>
        <v>62</v>
      </c>
      <c r="B63" s="12" t="str">
        <f>VLOOKUP(($C63-1)*40+$F63-1,Baseboard!$A$2:$E$257,3)</f>
        <v>A</v>
      </c>
      <c r="C63" s="12">
        <v>1</v>
      </c>
      <c r="D63" s="12">
        <v>1</v>
      </c>
      <c r="E63" s="12">
        <f>VLOOKUP($J63,FEB!$A$2:$F$65,2)</f>
        <v>2</v>
      </c>
      <c r="F63" s="12">
        <f>VLOOKUP($J63,FEB!$A$2:$F$65,3)</f>
        <v>1</v>
      </c>
      <c r="G63" s="12" t="str">
        <f>VLOOKUP($J63,FEB!$A$2:$F$65,4)</f>
        <v>in62</v>
      </c>
      <c r="H63" s="12">
        <f>VLOOKUP($J63,FEB!$A$2:$F$65,5)</f>
        <v>6</v>
      </c>
      <c r="I63" s="12">
        <f>VLOOKUP($J63,FEB!$A$2:$F$65,6)</f>
        <v>0</v>
      </c>
      <c r="J63" s="12">
        <v>97</v>
      </c>
      <c r="K63" s="12">
        <v>171</v>
      </c>
      <c r="L63" s="12" t="str">
        <f>VLOOKUP($K63,SEARRAYFPGAv2!$A$1:$B$156,2)</f>
        <v>J4</v>
      </c>
      <c r="M63" s="12">
        <f t="shared" si="0"/>
        <v>10</v>
      </c>
    </row>
    <row r="64" spans="1:13" x14ac:dyDescent="0.3">
      <c r="A64" s="12">
        <f>VLOOKUP(($C64-1)*40+$F64-1,Baseboard!$A$2:$E$257,2)</f>
        <v>63</v>
      </c>
      <c r="B64" s="12" t="str">
        <f>VLOOKUP(($C64-1)*40+$F64-1,Baseboard!$A$2:$E$257,3)</f>
        <v>A</v>
      </c>
      <c r="C64" s="12">
        <v>1</v>
      </c>
      <c r="D64" s="12">
        <v>1</v>
      </c>
      <c r="E64" s="12">
        <f>VLOOKUP($J64,FEB!$A$2:$F$65,2)</f>
        <v>2</v>
      </c>
      <c r="F64" s="12">
        <f>VLOOKUP($J64,FEB!$A$2:$F$65,3)</f>
        <v>4</v>
      </c>
      <c r="G64" s="12" t="str">
        <f>VLOOKUP($J64,FEB!$A$2:$F$65,4)</f>
        <v>in61</v>
      </c>
      <c r="H64" s="12">
        <f>VLOOKUP($J64,FEB!$A$2:$F$65,5)</f>
        <v>7</v>
      </c>
      <c r="I64" s="12">
        <f>VLOOKUP($J64,FEB!$A$2:$F$65,6)</f>
        <v>6</v>
      </c>
      <c r="J64" s="12">
        <v>96</v>
      </c>
      <c r="K64" s="12">
        <v>176</v>
      </c>
      <c r="L64" s="12" t="str">
        <f>VLOOKUP($K64,SEARRAYFPGAv2!$A$1:$B$156,2)</f>
        <v>H5</v>
      </c>
      <c r="M64" s="12">
        <f t="shared" si="0"/>
        <v>9</v>
      </c>
    </row>
    <row r="65" spans="1:13" x14ac:dyDescent="0.3">
      <c r="A65" s="12">
        <f>VLOOKUP(($C65-1)*40+$F65-1,Baseboard!$A$2:$E$257,2)</f>
        <v>64</v>
      </c>
      <c r="B65" s="12" t="str">
        <f>VLOOKUP(($C65-1)*40+$F65-1,Baseboard!$A$2:$E$257,3)</f>
        <v>A</v>
      </c>
      <c r="C65" s="12">
        <v>1</v>
      </c>
      <c r="D65" s="12">
        <v>1</v>
      </c>
      <c r="E65" s="12">
        <f>VLOOKUP($J65,FEB!$A$2:$F$65,2)</f>
        <v>2</v>
      </c>
      <c r="F65" s="12">
        <f>VLOOKUP($J65,FEB!$A$2:$F$65,3)</f>
        <v>2</v>
      </c>
      <c r="G65" s="12" t="str">
        <f>VLOOKUP($J65,FEB!$A$2:$F$65,4)</f>
        <v>in63</v>
      </c>
      <c r="H65" s="12">
        <f>VLOOKUP($J65,FEB!$A$2:$F$65,5)</f>
        <v>7</v>
      </c>
      <c r="I65" s="12">
        <f>VLOOKUP($J65,FEB!$A$2:$F$65,6)</f>
        <v>7</v>
      </c>
      <c r="J65" s="12">
        <v>98</v>
      </c>
      <c r="K65" s="12">
        <v>177</v>
      </c>
      <c r="L65" s="12" t="str">
        <f>VLOOKUP($K65,SEARRAYFPGAv2!$A$1:$B$156,2)</f>
        <v>H4</v>
      </c>
      <c r="M65" s="12">
        <f t="shared" si="0"/>
        <v>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0" zoomScaleNormal="50" workbookViewId="0">
      <pane ySplit="1" topLeftCell="A2" activePane="bottomLeft" state="frozen"/>
      <selection pane="bottomLeft" activeCell="B2" sqref="B2"/>
    </sheetView>
  </sheetViews>
  <sheetFormatPr defaultRowHeight="26.25" x14ac:dyDescent="0.4"/>
  <cols>
    <col min="1" max="4" width="11.5703125" style="1" bestFit="1" customWidth="1"/>
    <col min="5" max="5" width="11.5703125" style="3" bestFit="1" customWidth="1"/>
    <col min="6" max="11" width="11.5703125" style="1" bestFit="1" customWidth="1"/>
    <col min="12" max="13" width="11.5703125" style="2" bestFit="1" customWidth="1"/>
    <col min="14" max="16384" width="9.140625" style="1"/>
  </cols>
  <sheetData>
    <row r="1" spans="1:13" s="38" customFormat="1" ht="95.25" x14ac:dyDescent="0.25">
      <c r="A1" s="39" t="s">
        <v>358</v>
      </c>
      <c r="B1" s="39" t="s">
        <v>357</v>
      </c>
      <c r="C1" s="39" t="s">
        <v>521</v>
      </c>
      <c r="D1" s="39" t="s">
        <v>510</v>
      </c>
      <c r="E1" s="39" t="s">
        <v>523</v>
      </c>
      <c r="F1" s="39" t="s">
        <v>10</v>
      </c>
      <c r="G1" s="39" t="s">
        <v>19</v>
      </c>
      <c r="H1" s="39" t="s">
        <v>342</v>
      </c>
      <c r="I1" s="39" t="s">
        <v>344</v>
      </c>
      <c r="J1" s="39" t="s">
        <v>520</v>
      </c>
      <c r="K1" s="39" t="s">
        <v>352</v>
      </c>
      <c r="L1" s="39" t="s">
        <v>509</v>
      </c>
      <c r="M1" s="39" t="s">
        <v>511</v>
      </c>
    </row>
    <row r="2" spans="1:13" x14ac:dyDescent="0.3">
      <c r="A2" s="10">
        <f>VLOOKUP(($C2-1)*40+$F2-1,Baseboard!$A$2:$E$257,2)</f>
        <v>1</v>
      </c>
      <c r="B2" s="10" t="str">
        <f>VLOOKUP(($C2-1)*40+$F2-1,Baseboard!$A$2:$E$257,3)</f>
        <v>B</v>
      </c>
      <c r="C2" s="10">
        <v>3</v>
      </c>
      <c r="D2" s="10">
        <v>2</v>
      </c>
      <c r="E2" s="10">
        <f>VLOOKUP($J2,FEB!$A$2:$F$65,2)</f>
        <v>1</v>
      </c>
      <c r="F2" s="10">
        <f>VLOOKUP($J2,FEB!$A$2:$F$65,3)</f>
        <v>40</v>
      </c>
      <c r="G2" s="10" t="str">
        <f>VLOOKUP($J2,FEB!$A$2:$F$65,4)</f>
        <v>in30</v>
      </c>
      <c r="H2" s="10">
        <f>VLOOKUP($J2,FEB!$A$2:$F$65,5)</f>
        <v>2</v>
      </c>
      <c r="I2" s="10">
        <f>VLOOKUP($J2,FEB!$A$2:$F$65,6)</f>
        <v>0</v>
      </c>
      <c r="J2" s="10">
        <v>33</v>
      </c>
      <c r="K2" s="10">
        <v>89</v>
      </c>
      <c r="L2" s="10" t="str">
        <f>VLOOKUP($K2,SEARRAYFPGAv2!$A$1:$B$156,2)</f>
        <v>U20</v>
      </c>
      <c r="M2" s="10">
        <v>6</v>
      </c>
    </row>
    <row r="3" spans="1:13" x14ac:dyDescent="0.3">
      <c r="A3" s="10">
        <f>VLOOKUP(($C3-1)*40+$F3-1,Baseboard!$A$2:$E$257,2)</f>
        <v>2</v>
      </c>
      <c r="B3" s="10" t="str">
        <f>VLOOKUP(($C3-1)*40+$F3-1,Baseboard!$A$2:$E$257,3)</f>
        <v>B</v>
      </c>
      <c r="C3" s="10">
        <v>3</v>
      </c>
      <c r="D3" s="10">
        <v>2</v>
      </c>
      <c r="E3" s="10">
        <f>VLOOKUP($J3,FEB!$A$2:$F$65,2)</f>
        <v>1</v>
      </c>
      <c r="F3" s="11">
        <f>VLOOKUP($J3,FEB!$A$2:$F$65,3)</f>
        <v>36</v>
      </c>
      <c r="G3" s="11" t="str">
        <f>VLOOKUP($J3,FEB!$A$2:$F$65,4)</f>
        <v>in26</v>
      </c>
      <c r="H3" s="11">
        <f>VLOOKUP($J3,FEB!$A$2:$F$65,5)</f>
        <v>2</v>
      </c>
      <c r="I3" s="11">
        <f>VLOOKUP($J3,FEB!$A$2:$F$65,6)</f>
        <v>2</v>
      </c>
      <c r="J3" s="11">
        <v>29</v>
      </c>
      <c r="K3" s="11">
        <v>77</v>
      </c>
      <c r="L3" s="11" t="str">
        <f>VLOOKUP($K3,SEARRAYFPGAv2!$A$1:$B$156,2)</f>
        <v>R20</v>
      </c>
      <c r="M3" s="11">
        <v>6</v>
      </c>
    </row>
    <row r="4" spans="1:13" x14ac:dyDescent="0.3">
      <c r="A4" s="10">
        <f>VLOOKUP(($C4-1)*40+$F4-1,Baseboard!$A$2:$E$257,2)</f>
        <v>3</v>
      </c>
      <c r="B4" s="10" t="str">
        <f>VLOOKUP(($C4-1)*40+$F4-1,Baseboard!$A$2:$E$257,3)</f>
        <v>B</v>
      </c>
      <c r="C4" s="10">
        <v>3</v>
      </c>
      <c r="D4" s="10">
        <v>2</v>
      </c>
      <c r="E4" s="10">
        <f>VLOOKUP($J4,FEB!$A$2:$F$65,2)</f>
        <v>1</v>
      </c>
      <c r="F4" s="11">
        <f>VLOOKUP($J4,FEB!$A$2:$F$65,3)</f>
        <v>32</v>
      </c>
      <c r="G4" s="11" t="str">
        <f>VLOOKUP($J4,FEB!$A$2:$F$65,4)</f>
        <v>in22</v>
      </c>
      <c r="H4" s="11">
        <f>VLOOKUP($J4,FEB!$A$2:$F$65,5)</f>
        <v>2</v>
      </c>
      <c r="I4" s="11">
        <f>VLOOKUP($J4,FEB!$A$2:$F$65,6)</f>
        <v>4</v>
      </c>
      <c r="J4" s="11">
        <v>25</v>
      </c>
      <c r="K4" s="11">
        <v>65</v>
      </c>
      <c r="L4" s="11" t="str">
        <f>VLOOKUP($K4,SEARRAYFPGAv2!$A$1:$B$156,2)</f>
        <v>N20</v>
      </c>
      <c r="M4" s="11">
        <v>6</v>
      </c>
    </row>
    <row r="5" spans="1:13" x14ac:dyDescent="0.3">
      <c r="A5" s="10">
        <f>VLOOKUP(($C5-1)*40+$F5-1,Baseboard!$A$2:$E$257,2)</f>
        <v>4</v>
      </c>
      <c r="B5" s="10" t="str">
        <f>VLOOKUP(($C5-1)*40+$F5-1,Baseboard!$A$2:$E$257,3)</f>
        <v>B</v>
      </c>
      <c r="C5" s="10">
        <v>3</v>
      </c>
      <c r="D5" s="10">
        <v>2</v>
      </c>
      <c r="E5" s="10">
        <f>VLOOKUP($J5,FEB!$A$2:$F$65,2)</f>
        <v>1</v>
      </c>
      <c r="F5" s="11">
        <f>VLOOKUP($J5,FEB!$A$2:$F$65,3)</f>
        <v>28</v>
      </c>
      <c r="G5" s="11" t="str">
        <f>VLOOKUP($J5,FEB!$A$2:$F$65,4)</f>
        <v>in18</v>
      </c>
      <c r="H5" s="11">
        <f>VLOOKUP($J5,FEB!$A$2:$F$65,5)</f>
        <v>2</v>
      </c>
      <c r="I5" s="11">
        <f>VLOOKUP($J5,FEB!$A$2:$F$65,6)</f>
        <v>6</v>
      </c>
      <c r="J5" s="11">
        <v>21</v>
      </c>
      <c r="K5" s="11">
        <v>53</v>
      </c>
      <c r="L5" s="11" t="str">
        <f>VLOOKUP($K5,SEARRAYFPGAv2!$A$1:$B$156,2)</f>
        <v>L20</v>
      </c>
      <c r="M5" s="11">
        <v>6</v>
      </c>
    </row>
    <row r="6" spans="1:13" x14ac:dyDescent="0.3">
      <c r="A6" s="10">
        <f>VLOOKUP(($C6-1)*40+$F6-1,Baseboard!$A$2:$E$257,2)</f>
        <v>5</v>
      </c>
      <c r="B6" s="10" t="str">
        <f>VLOOKUP(($C6-1)*40+$F6-1,Baseboard!$A$2:$E$257,3)</f>
        <v>B</v>
      </c>
      <c r="C6" s="10">
        <v>3</v>
      </c>
      <c r="D6" s="10">
        <v>2</v>
      </c>
      <c r="E6" s="10">
        <f>VLOOKUP($J6,FEB!$A$2:$F$65,2)</f>
        <v>1</v>
      </c>
      <c r="F6" s="11">
        <f>VLOOKUP($J6,FEB!$A$2:$F$65,3)</f>
        <v>14</v>
      </c>
      <c r="G6" s="11" t="str">
        <f>VLOOKUP($J6,FEB!$A$2:$F$65,4)</f>
        <v>in12</v>
      </c>
      <c r="H6" s="11">
        <f>VLOOKUP($J6,FEB!$A$2:$F$65,5)</f>
        <v>0</v>
      </c>
      <c r="I6" s="11">
        <f>VLOOKUP($J6,FEB!$A$2:$F$65,6)</f>
        <v>1</v>
      </c>
      <c r="J6" s="11">
        <v>15</v>
      </c>
      <c r="K6" s="11">
        <v>35</v>
      </c>
      <c r="L6" s="11" t="str">
        <f>VLOOKUP($K6,SEARRAYFPGAv2!$A$1:$B$156,2)</f>
        <v>H22</v>
      </c>
      <c r="M6" s="11">
        <v>8</v>
      </c>
    </row>
    <row r="7" spans="1:13" x14ac:dyDescent="0.3">
      <c r="A7" s="10">
        <f>VLOOKUP(($C7-1)*40+$F7-1,Baseboard!$A$2:$E$257,2)</f>
        <v>6</v>
      </c>
      <c r="B7" s="10" t="str">
        <f>VLOOKUP(($C7-1)*40+$F7-1,Baseboard!$A$2:$E$257,3)</f>
        <v>B</v>
      </c>
      <c r="C7" s="10">
        <v>3</v>
      </c>
      <c r="D7" s="10">
        <v>2</v>
      </c>
      <c r="E7" s="10">
        <f>VLOOKUP($J7,FEB!$A$2:$F$65,2)</f>
        <v>1</v>
      </c>
      <c r="F7" s="11">
        <f>VLOOKUP($J7,FEB!$A$2:$F$65,3)</f>
        <v>10</v>
      </c>
      <c r="G7" s="11" t="str">
        <f>VLOOKUP($J7,FEB!$A$2:$F$65,4)</f>
        <v>in8</v>
      </c>
      <c r="H7" s="11">
        <f>VLOOKUP($J7,FEB!$A$2:$F$65,5)</f>
        <v>0</v>
      </c>
      <c r="I7" s="11">
        <f>VLOOKUP($J7,FEB!$A$2:$F$65,6)</f>
        <v>3</v>
      </c>
      <c r="J7" s="11">
        <v>11</v>
      </c>
      <c r="K7" s="11">
        <v>23</v>
      </c>
      <c r="L7" s="11" t="str">
        <f>VLOOKUP($K7,SEARRAYFPGAv2!$A$1:$B$156,2)</f>
        <v>F22</v>
      </c>
      <c r="M7" s="11">
        <v>8</v>
      </c>
    </row>
    <row r="8" spans="1:13" x14ac:dyDescent="0.3">
      <c r="A8" s="10">
        <f>VLOOKUP(($C8-1)*40+$F8-1,Baseboard!$A$2:$E$257,2)</f>
        <v>7</v>
      </c>
      <c r="B8" s="10" t="str">
        <f>VLOOKUP(($C8-1)*40+$F8-1,Baseboard!$A$2:$E$257,3)</f>
        <v>B</v>
      </c>
      <c r="C8" s="10">
        <v>3</v>
      </c>
      <c r="D8" s="10">
        <v>2</v>
      </c>
      <c r="E8" s="10">
        <f>VLOOKUP($J8,FEB!$A$2:$F$65,2)</f>
        <v>1</v>
      </c>
      <c r="F8" s="11">
        <f>VLOOKUP($J8,FEB!$A$2:$F$65,3)</f>
        <v>6</v>
      </c>
      <c r="G8" s="11" t="str">
        <f>VLOOKUP($J8,FEB!$A$2:$F$65,4)</f>
        <v>in4</v>
      </c>
      <c r="H8" s="11">
        <f>VLOOKUP($J8,FEB!$A$2:$F$65,5)</f>
        <v>0</v>
      </c>
      <c r="I8" s="11">
        <f>VLOOKUP($J8,FEB!$A$2:$F$65,6)</f>
        <v>5</v>
      </c>
      <c r="J8" s="11">
        <v>7</v>
      </c>
      <c r="K8" s="11">
        <v>11</v>
      </c>
      <c r="L8" s="11" t="str">
        <f>VLOOKUP($K8,SEARRAYFPGAv2!$A$1:$B$156,2)</f>
        <v>D22</v>
      </c>
      <c r="M8" s="11">
        <v>8</v>
      </c>
    </row>
    <row r="9" spans="1:13" x14ac:dyDescent="0.3">
      <c r="A9" s="10">
        <f>VLOOKUP(($C9-1)*40+$F9-1,Baseboard!$A$2:$E$257,2)</f>
        <v>8</v>
      </c>
      <c r="B9" s="10" t="str">
        <f>VLOOKUP(($C9-1)*40+$F9-1,Baseboard!$A$2:$E$257,3)</f>
        <v>B</v>
      </c>
      <c r="C9" s="10">
        <v>3</v>
      </c>
      <c r="D9" s="10">
        <v>2</v>
      </c>
      <c r="E9" s="10">
        <f>VLOOKUP($J9,FEB!$A$2:$F$65,2)</f>
        <v>1</v>
      </c>
      <c r="F9" s="11">
        <f>VLOOKUP($J9,FEB!$A$2:$F$65,3)</f>
        <v>2</v>
      </c>
      <c r="G9" s="11" t="str">
        <f>VLOOKUP($J9,FEB!$A$2:$F$65,4)</f>
        <v>in0</v>
      </c>
      <c r="H9" s="11">
        <f>VLOOKUP($J9,FEB!$A$2:$F$65,5)</f>
        <v>0</v>
      </c>
      <c r="I9" s="11">
        <f>VLOOKUP($J9,FEB!$A$2:$F$65,6)</f>
        <v>7</v>
      </c>
      <c r="J9" s="11">
        <v>3</v>
      </c>
      <c r="K9" s="11">
        <v>10</v>
      </c>
      <c r="L9" s="11" t="str">
        <f>VLOOKUP($K9,SEARRAYFPGAv2!$A$1:$B$156,2)</f>
        <v>B21</v>
      </c>
      <c r="M9" s="11">
        <v>8</v>
      </c>
    </row>
    <row r="10" spans="1:13" x14ac:dyDescent="0.3">
      <c r="A10" s="10">
        <f>VLOOKUP(($C10-1)*40+$F10-1,Baseboard!$A$2:$E$257,2)</f>
        <v>9</v>
      </c>
      <c r="B10" s="10" t="str">
        <f>VLOOKUP(($C10-1)*40+$F10-1,Baseboard!$A$2:$E$257,3)</f>
        <v>B</v>
      </c>
      <c r="C10" s="10">
        <v>3</v>
      </c>
      <c r="D10" s="10">
        <v>2</v>
      </c>
      <c r="E10" s="10">
        <f>VLOOKUP($J10,FEB!$A$2:$F$65,2)</f>
        <v>1</v>
      </c>
      <c r="F10" s="11">
        <f>VLOOKUP($J10,FEB!$A$2:$F$65,3)</f>
        <v>38</v>
      </c>
      <c r="G10" s="11" t="str">
        <f>VLOOKUP($J10,FEB!$A$2:$F$65,4)</f>
        <v>in28</v>
      </c>
      <c r="H10" s="11">
        <f>VLOOKUP($J10,FEB!$A$2:$F$65,5)</f>
        <v>2</v>
      </c>
      <c r="I10" s="11">
        <f>VLOOKUP($J10,FEB!$A$2:$F$65,6)</f>
        <v>1</v>
      </c>
      <c r="J10" s="11">
        <v>31</v>
      </c>
      <c r="K10" s="11">
        <v>83</v>
      </c>
      <c r="L10" s="11" t="str">
        <f>VLOOKUP($K10,SEARRAYFPGAv2!$A$1:$B$156,2)</f>
        <v>T21</v>
      </c>
      <c r="M10" s="11">
        <v>6</v>
      </c>
    </row>
    <row r="11" spans="1:13" x14ac:dyDescent="0.3">
      <c r="A11" s="10">
        <f>VLOOKUP(($C11-1)*40+$F11-1,Baseboard!$A$2:$E$257,2)</f>
        <v>10</v>
      </c>
      <c r="B11" s="10" t="str">
        <f>VLOOKUP(($C11-1)*40+$F11-1,Baseboard!$A$2:$E$257,3)</f>
        <v>B</v>
      </c>
      <c r="C11" s="10">
        <v>3</v>
      </c>
      <c r="D11" s="10">
        <v>2</v>
      </c>
      <c r="E11" s="10">
        <f>VLOOKUP($J11,FEB!$A$2:$F$65,2)</f>
        <v>1</v>
      </c>
      <c r="F11" s="11">
        <f>VLOOKUP($J11,FEB!$A$2:$F$65,3)</f>
        <v>34</v>
      </c>
      <c r="G11" s="11" t="str">
        <f>VLOOKUP($J11,FEB!$A$2:$F$65,4)</f>
        <v>in24</v>
      </c>
      <c r="H11" s="11">
        <f>VLOOKUP($J11,FEB!$A$2:$F$65,5)</f>
        <v>2</v>
      </c>
      <c r="I11" s="11">
        <f>VLOOKUP($J11,FEB!$A$2:$F$65,6)</f>
        <v>3</v>
      </c>
      <c r="J11" s="11">
        <v>27</v>
      </c>
      <c r="K11" s="11">
        <v>71</v>
      </c>
      <c r="L11" s="11" t="str">
        <f>VLOOKUP($K11,SEARRAYFPGAv2!$A$1:$B$156,2)</f>
        <v>P21</v>
      </c>
      <c r="M11" s="11">
        <v>6</v>
      </c>
    </row>
    <row r="12" spans="1:13" x14ac:dyDescent="0.3">
      <c r="A12" s="10">
        <f>VLOOKUP(($C12-1)*40+$F12-1,Baseboard!$A$2:$E$257,2)</f>
        <v>11</v>
      </c>
      <c r="B12" s="10" t="str">
        <f>VLOOKUP(($C12-1)*40+$F12-1,Baseboard!$A$2:$E$257,3)</f>
        <v>B</v>
      </c>
      <c r="C12" s="10">
        <v>3</v>
      </c>
      <c r="D12" s="10">
        <v>2</v>
      </c>
      <c r="E12" s="10">
        <f>VLOOKUP($J12,FEB!$A$2:$F$65,2)</f>
        <v>1</v>
      </c>
      <c r="F12" s="11">
        <f>VLOOKUP($J12,FEB!$A$2:$F$65,3)</f>
        <v>30</v>
      </c>
      <c r="G12" s="11" t="str">
        <f>VLOOKUP($J12,FEB!$A$2:$F$65,4)</f>
        <v>in20</v>
      </c>
      <c r="H12" s="11">
        <f>VLOOKUP($J12,FEB!$A$2:$F$65,5)</f>
        <v>2</v>
      </c>
      <c r="I12" s="11">
        <f>VLOOKUP($J12,FEB!$A$2:$F$65,6)</f>
        <v>5</v>
      </c>
      <c r="J12" s="11">
        <v>23</v>
      </c>
      <c r="K12" s="11">
        <v>59</v>
      </c>
      <c r="L12" s="11" t="str">
        <f>VLOOKUP($K12,SEARRAYFPGAv2!$A$1:$B$156,2)</f>
        <v>M21</v>
      </c>
      <c r="M12" s="11">
        <v>6</v>
      </c>
    </row>
    <row r="13" spans="1:13" x14ac:dyDescent="0.3">
      <c r="A13" s="10">
        <f>VLOOKUP(($C13-1)*40+$F13-1,Baseboard!$A$2:$E$257,2)</f>
        <v>12</v>
      </c>
      <c r="B13" s="10" t="str">
        <f>VLOOKUP(($C13-1)*40+$F13-1,Baseboard!$A$2:$E$257,3)</f>
        <v>B</v>
      </c>
      <c r="C13" s="10">
        <v>3</v>
      </c>
      <c r="D13" s="10">
        <v>2</v>
      </c>
      <c r="E13" s="10">
        <f>VLOOKUP($J13,FEB!$A$2:$F$65,2)</f>
        <v>1</v>
      </c>
      <c r="F13" s="11">
        <f>VLOOKUP($J13,FEB!$A$2:$F$65,3)</f>
        <v>26</v>
      </c>
      <c r="G13" s="11" t="str">
        <f>VLOOKUP($J13,FEB!$A$2:$F$65,4)</f>
        <v>in16</v>
      </c>
      <c r="H13" s="11">
        <f>VLOOKUP($J13,FEB!$A$2:$F$65,5)</f>
        <v>2</v>
      </c>
      <c r="I13" s="11">
        <f>VLOOKUP($J13,FEB!$A$2:$F$65,6)</f>
        <v>7</v>
      </c>
      <c r="J13" s="11">
        <v>19</v>
      </c>
      <c r="K13" s="11">
        <v>47</v>
      </c>
      <c r="L13" s="11" t="str">
        <f>VLOOKUP($K13,SEARRAYFPGAv2!$A$1:$B$156,2)</f>
        <v>K22</v>
      </c>
      <c r="M13" s="11">
        <v>6</v>
      </c>
    </row>
    <row r="14" spans="1:13" x14ac:dyDescent="0.3">
      <c r="A14" s="10">
        <f>VLOOKUP(($C14-1)*40+$F14-1,Baseboard!$A$2:$E$257,2)</f>
        <v>13</v>
      </c>
      <c r="B14" s="10" t="str">
        <f>VLOOKUP(($C14-1)*40+$F14-1,Baseboard!$A$2:$E$257,3)</f>
        <v>B</v>
      </c>
      <c r="C14" s="10">
        <v>3</v>
      </c>
      <c r="D14" s="10">
        <v>2</v>
      </c>
      <c r="E14" s="10">
        <f>VLOOKUP($J14,FEB!$A$2:$F$65,2)</f>
        <v>1</v>
      </c>
      <c r="F14" s="11">
        <f>VLOOKUP($J14,FEB!$A$2:$F$65,3)</f>
        <v>16</v>
      </c>
      <c r="G14" s="11" t="str">
        <f>VLOOKUP($J14,FEB!$A$2:$F$65,4)</f>
        <v>in14</v>
      </c>
      <c r="H14" s="11">
        <f>VLOOKUP($J14,FEB!$A$2:$F$65,5)</f>
        <v>0</v>
      </c>
      <c r="I14" s="11">
        <f>VLOOKUP($J14,FEB!$A$2:$F$65,6)</f>
        <v>0</v>
      </c>
      <c r="J14" s="11">
        <v>17</v>
      </c>
      <c r="K14" s="11">
        <v>41</v>
      </c>
      <c r="L14" s="11" t="str">
        <f>VLOOKUP($K14,SEARRAYFPGAv2!$A$1:$B$156,2)</f>
        <v>J22</v>
      </c>
      <c r="M14" s="11">
        <v>8</v>
      </c>
    </row>
    <row r="15" spans="1:13" x14ac:dyDescent="0.3">
      <c r="A15" s="10">
        <f>VLOOKUP(($C15-1)*40+$F15-1,Baseboard!$A$2:$E$257,2)</f>
        <v>14</v>
      </c>
      <c r="B15" s="10" t="str">
        <f>VLOOKUP(($C15-1)*40+$F15-1,Baseboard!$A$2:$E$257,3)</f>
        <v>B</v>
      </c>
      <c r="C15" s="10">
        <v>3</v>
      </c>
      <c r="D15" s="10">
        <v>2</v>
      </c>
      <c r="E15" s="10">
        <f>VLOOKUP($J15,FEB!$A$2:$F$65,2)</f>
        <v>1</v>
      </c>
      <c r="F15" s="11">
        <f>VLOOKUP($J15,FEB!$A$2:$F$65,3)</f>
        <v>12</v>
      </c>
      <c r="G15" s="11" t="str">
        <f>VLOOKUP($J15,FEB!$A$2:$F$65,4)</f>
        <v>in10</v>
      </c>
      <c r="H15" s="11">
        <f>VLOOKUP($J15,FEB!$A$2:$F$65,5)</f>
        <v>0</v>
      </c>
      <c r="I15" s="11">
        <f>VLOOKUP($J15,FEB!$A$2:$F$65,6)</f>
        <v>2</v>
      </c>
      <c r="J15" s="11">
        <v>13</v>
      </c>
      <c r="K15" s="11">
        <v>29</v>
      </c>
      <c r="L15" s="11" t="str">
        <f>VLOOKUP($K15,SEARRAYFPGAv2!$A$1:$B$156,2)</f>
        <v>G22</v>
      </c>
      <c r="M15" s="11">
        <v>8</v>
      </c>
    </row>
    <row r="16" spans="1:13" x14ac:dyDescent="0.3">
      <c r="A16" s="10">
        <f>VLOOKUP(($C16-1)*40+$F16-1,Baseboard!$A$2:$E$257,2)</f>
        <v>15</v>
      </c>
      <c r="B16" s="10" t="str">
        <f>VLOOKUP(($C16-1)*40+$F16-1,Baseboard!$A$2:$E$257,3)</f>
        <v>B</v>
      </c>
      <c r="C16" s="10">
        <v>3</v>
      </c>
      <c r="D16" s="10">
        <v>2</v>
      </c>
      <c r="E16" s="10">
        <f>VLOOKUP($J16,FEB!$A$2:$F$65,2)</f>
        <v>1</v>
      </c>
      <c r="F16" s="11">
        <f>VLOOKUP($J16,FEB!$A$2:$F$65,3)</f>
        <v>8</v>
      </c>
      <c r="G16" s="11" t="str">
        <f>VLOOKUP($J16,FEB!$A$2:$F$65,4)</f>
        <v>in6</v>
      </c>
      <c r="H16" s="11">
        <f>VLOOKUP($J16,FEB!$A$2:$F$65,5)</f>
        <v>0</v>
      </c>
      <c r="I16" s="11">
        <f>VLOOKUP($J16,FEB!$A$2:$F$65,6)</f>
        <v>4</v>
      </c>
      <c r="J16" s="11">
        <v>9</v>
      </c>
      <c r="K16" s="11">
        <v>17</v>
      </c>
      <c r="L16" s="11" t="str">
        <f>VLOOKUP($K16,SEARRAYFPGAv2!$A$1:$B$156,2)</f>
        <v>E22</v>
      </c>
      <c r="M16" s="11">
        <v>8</v>
      </c>
    </row>
    <row r="17" spans="1:13" x14ac:dyDescent="0.3">
      <c r="A17" s="10">
        <f>VLOOKUP(($C17-1)*40+$F17-1,Baseboard!$A$2:$E$257,2)</f>
        <v>16</v>
      </c>
      <c r="B17" s="10" t="str">
        <f>VLOOKUP(($C17-1)*40+$F17-1,Baseboard!$A$2:$E$257,3)</f>
        <v>B</v>
      </c>
      <c r="C17" s="10">
        <v>3</v>
      </c>
      <c r="D17" s="10">
        <v>2</v>
      </c>
      <c r="E17" s="10">
        <f>VLOOKUP($J17,FEB!$A$2:$F$65,2)</f>
        <v>1</v>
      </c>
      <c r="F17" s="11">
        <f>VLOOKUP($J17,FEB!$A$2:$F$65,3)</f>
        <v>4</v>
      </c>
      <c r="G17" s="11" t="str">
        <f>VLOOKUP($J17,FEB!$A$2:$F$65,4)</f>
        <v>in2</v>
      </c>
      <c r="H17" s="11">
        <f>VLOOKUP($J17,FEB!$A$2:$F$65,5)</f>
        <v>0</v>
      </c>
      <c r="I17" s="11">
        <f>VLOOKUP($J17,FEB!$A$2:$F$65,6)</f>
        <v>6</v>
      </c>
      <c r="J17" s="11">
        <v>5</v>
      </c>
      <c r="K17" s="11">
        <v>5</v>
      </c>
      <c r="L17" s="11" t="str">
        <f>VLOOKUP($K17,SEARRAYFPGAv2!$A$1:$B$156,2)</f>
        <v>C22</v>
      </c>
      <c r="M17" s="11">
        <v>8</v>
      </c>
    </row>
    <row r="18" spans="1:13" x14ac:dyDescent="0.3">
      <c r="A18" s="10">
        <f>VLOOKUP(($C18-1)*40+$F18-1,Baseboard!$A$2:$E$257,2)</f>
        <v>17</v>
      </c>
      <c r="B18" s="10" t="str">
        <f>VLOOKUP(($C18-1)*40+$F18-1,Baseboard!$A$2:$E$257,3)</f>
        <v>B</v>
      </c>
      <c r="C18" s="10">
        <v>3</v>
      </c>
      <c r="D18" s="10">
        <v>2</v>
      </c>
      <c r="E18" s="10">
        <f>VLOOKUP($J18,FEB!$A$2:$F$65,2)</f>
        <v>1</v>
      </c>
      <c r="F18" s="11">
        <f>VLOOKUP($J18,FEB!$A$2:$F$65,3)</f>
        <v>39</v>
      </c>
      <c r="G18" s="11" t="str">
        <f>VLOOKUP($J18,FEB!$A$2:$F$65,4)</f>
        <v>in31</v>
      </c>
      <c r="H18" s="11">
        <f>VLOOKUP($J18,FEB!$A$2:$F$65,5)</f>
        <v>3</v>
      </c>
      <c r="I18" s="11">
        <f>VLOOKUP($J18,FEB!$A$2:$F$65,6)</f>
        <v>7</v>
      </c>
      <c r="J18" s="11">
        <v>34</v>
      </c>
      <c r="K18" s="11">
        <v>90</v>
      </c>
      <c r="L18" s="11" t="str">
        <f>VLOOKUP($K18,SEARRAYFPGAv2!$A$1:$B$156,2)</f>
        <v>V22</v>
      </c>
      <c r="M18" s="11">
        <v>5</v>
      </c>
    </row>
    <row r="19" spans="1:13" x14ac:dyDescent="0.3">
      <c r="A19" s="10">
        <f>VLOOKUP(($C19-1)*40+$F19-1,Baseboard!$A$2:$E$257,2)</f>
        <v>18</v>
      </c>
      <c r="B19" s="10" t="str">
        <f>VLOOKUP(($C19-1)*40+$F19-1,Baseboard!$A$2:$E$257,3)</f>
        <v>B</v>
      </c>
      <c r="C19" s="10">
        <v>3</v>
      </c>
      <c r="D19" s="10">
        <v>2</v>
      </c>
      <c r="E19" s="10">
        <f>VLOOKUP($J19,FEB!$A$2:$F$65,2)</f>
        <v>1</v>
      </c>
      <c r="F19" s="11">
        <f>VLOOKUP($J19,FEB!$A$2:$F$65,3)</f>
        <v>35</v>
      </c>
      <c r="G19" s="11" t="str">
        <f>VLOOKUP($J19,FEB!$A$2:$F$65,4)</f>
        <v>in27</v>
      </c>
      <c r="H19" s="11">
        <f>VLOOKUP($J19,FEB!$A$2:$F$65,5)</f>
        <v>3</v>
      </c>
      <c r="I19" s="11">
        <f>VLOOKUP($J19,FEB!$A$2:$F$65,6)</f>
        <v>5</v>
      </c>
      <c r="J19" s="11">
        <v>30</v>
      </c>
      <c r="K19" s="11">
        <v>78</v>
      </c>
      <c r="L19" s="11" t="str">
        <f>VLOOKUP($K19,SEARRAYFPGAv2!$A$1:$B$156,2)</f>
        <v>T22</v>
      </c>
      <c r="M19" s="11">
        <v>5</v>
      </c>
    </row>
    <row r="20" spans="1:13" x14ac:dyDescent="0.3">
      <c r="A20" s="10">
        <f>VLOOKUP(($C20-1)*40+$F20-1,Baseboard!$A$2:$E$257,2)</f>
        <v>19</v>
      </c>
      <c r="B20" s="10" t="str">
        <f>VLOOKUP(($C20-1)*40+$F20-1,Baseboard!$A$2:$E$257,3)</f>
        <v>B</v>
      </c>
      <c r="C20" s="10">
        <v>3</v>
      </c>
      <c r="D20" s="10">
        <v>2</v>
      </c>
      <c r="E20" s="10">
        <f>VLOOKUP($J20,FEB!$A$2:$F$65,2)</f>
        <v>1</v>
      </c>
      <c r="F20" s="11">
        <f>VLOOKUP($J20,FEB!$A$2:$F$65,3)</f>
        <v>31</v>
      </c>
      <c r="G20" s="11" t="str">
        <f>VLOOKUP($J20,FEB!$A$2:$F$65,4)</f>
        <v>in23</v>
      </c>
      <c r="H20" s="11">
        <f>VLOOKUP($J20,FEB!$A$2:$F$65,5)</f>
        <v>3</v>
      </c>
      <c r="I20" s="11">
        <f>VLOOKUP($J20,FEB!$A$2:$F$65,6)</f>
        <v>3</v>
      </c>
      <c r="J20" s="11">
        <v>26</v>
      </c>
      <c r="K20" s="11">
        <v>66</v>
      </c>
      <c r="L20" s="11" t="str">
        <f>VLOOKUP($K20,SEARRAYFPGAv2!$A$1:$B$156,2)</f>
        <v>P22</v>
      </c>
      <c r="M20" s="11">
        <v>5</v>
      </c>
    </row>
    <row r="21" spans="1:13" x14ac:dyDescent="0.3">
      <c r="A21" s="10">
        <f>VLOOKUP(($C21-1)*40+$F21-1,Baseboard!$A$2:$E$257,2)</f>
        <v>20</v>
      </c>
      <c r="B21" s="10" t="str">
        <f>VLOOKUP(($C21-1)*40+$F21-1,Baseboard!$A$2:$E$257,3)</f>
        <v>B</v>
      </c>
      <c r="C21" s="10">
        <v>3</v>
      </c>
      <c r="D21" s="10">
        <v>2</v>
      </c>
      <c r="E21" s="10">
        <f>VLOOKUP($J21,FEB!$A$2:$F$65,2)</f>
        <v>1</v>
      </c>
      <c r="F21" s="11">
        <f>VLOOKUP($J21,FEB!$A$2:$F$65,3)</f>
        <v>25</v>
      </c>
      <c r="G21" s="11" t="str">
        <f>VLOOKUP($J21,FEB!$A$2:$F$65,4)</f>
        <v>in17</v>
      </c>
      <c r="H21" s="11">
        <f>VLOOKUP($J21,FEB!$A$2:$F$65,5)</f>
        <v>3</v>
      </c>
      <c r="I21" s="11">
        <f>VLOOKUP($J21,FEB!$A$2:$F$65,6)</f>
        <v>0</v>
      </c>
      <c r="J21" s="11">
        <v>20</v>
      </c>
      <c r="K21" s="11">
        <v>48</v>
      </c>
      <c r="L21" s="11" t="str">
        <f>VLOOKUP($K21,SEARRAYFPGAv2!$A$1:$B$156,2)</f>
        <v>L22</v>
      </c>
      <c r="M21" s="11">
        <v>5</v>
      </c>
    </row>
    <row r="22" spans="1:13" x14ac:dyDescent="0.3">
      <c r="A22" s="10">
        <f>VLOOKUP(($C22-1)*40+$F22-1,Baseboard!$A$2:$E$257,2)</f>
        <v>21</v>
      </c>
      <c r="B22" s="10" t="str">
        <f>VLOOKUP(($C22-1)*40+$F22-1,Baseboard!$A$2:$E$257,3)</f>
        <v>B</v>
      </c>
      <c r="C22" s="10">
        <v>3</v>
      </c>
      <c r="D22" s="10">
        <v>2</v>
      </c>
      <c r="E22" s="10">
        <f>VLOOKUP($J22,FEB!$A$2:$F$65,2)</f>
        <v>1</v>
      </c>
      <c r="F22" s="11">
        <f>VLOOKUP($J22,FEB!$A$2:$F$65,3)</f>
        <v>13</v>
      </c>
      <c r="G22" s="11" t="str">
        <f>VLOOKUP($J22,FEB!$A$2:$F$65,4)</f>
        <v>in13</v>
      </c>
      <c r="H22" s="11">
        <f>VLOOKUP($J22,FEB!$A$2:$F$65,5)</f>
        <v>1</v>
      </c>
      <c r="I22" s="11">
        <f>VLOOKUP($J22,FEB!$A$2:$F$65,6)</f>
        <v>6</v>
      </c>
      <c r="J22" s="11">
        <v>16</v>
      </c>
      <c r="K22" s="11">
        <v>36</v>
      </c>
      <c r="L22" s="11" t="str">
        <f>VLOOKUP($K22,SEARRAYFPGAv2!$A$1:$B$156,2)</f>
        <v>J20</v>
      </c>
      <c r="M22" s="11">
        <v>7</v>
      </c>
    </row>
    <row r="23" spans="1:13" x14ac:dyDescent="0.3">
      <c r="A23" s="10">
        <f>VLOOKUP(($C23-1)*40+$F23-1,Baseboard!$A$2:$E$257,2)</f>
        <v>22</v>
      </c>
      <c r="B23" s="10" t="str">
        <f>VLOOKUP(($C23-1)*40+$F23-1,Baseboard!$A$2:$E$257,3)</f>
        <v>B</v>
      </c>
      <c r="C23" s="10">
        <v>3</v>
      </c>
      <c r="D23" s="10">
        <v>2</v>
      </c>
      <c r="E23" s="10">
        <f>VLOOKUP($J23,FEB!$A$2:$F$65,2)</f>
        <v>1</v>
      </c>
      <c r="F23" s="11">
        <f>VLOOKUP($J23,FEB!$A$2:$F$65,3)</f>
        <v>9</v>
      </c>
      <c r="G23" s="11" t="str">
        <f>VLOOKUP($J23,FEB!$A$2:$F$65,4)</f>
        <v>in9</v>
      </c>
      <c r="H23" s="11">
        <f>VLOOKUP($J23,FEB!$A$2:$F$65,5)</f>
        <v>1</v>
      </c>
      <c r="I23" s="11">
        <f>VLOOKUP($J23,FEB!$A$2:$F$65,6)</f>
        <v>4</v>
      </c>
      <c r="J23" s="11">
        <v>12</v>
      </c>
      <c r="K23" s="11">
        <v>24</v>
      </c>
      <c r="L23" s="11" t="str">
        <f>VLOOKUP($K23,SEARRAYFPGAv2!$A$1:$B$156,2)</f>
        <v>G20</v>
      </c>
      <c r="M23" s="11">
        <v>7</v>
      </c>
    </row>
    <row r="24" spans="1:13" x14ac:dyDescent="0.3">
      <c r="A24" s="10">
        <f>VLOOKUP(($C24-1)*40+$F24-1,Baseboard!$A$2:$E$257,2)</f>
        <v>23</v>
      </c>
      <c r="B24" s="10" t="str">
        <f>VLOOKUP(($C24-1)*40+$F24-1,Baseboard!$A$2:$E$257,3)</f>
        <v>B</v>
      </c>
      <c r="C24" s="10">
        <v>3</v>
      </c>
      <c r="D24" s="10">
        <v>2</v>
      </c>
      <c r="E24" s="10">
        <f>VLOOKUP($J24,FEB!$A$2:$F$65,2)</f>
        <v>1</v>
      </c>
      <c r="F24" s="11">
        <f>VLOOKUP($J24,FEB!$A$2:$F$65,3)</f>
        <v>5</v>
      </c>
      <c r="G24" s="11" t="str">
        <f>VLOOKUP($J24,FEB!$A$2:$F$65,4)</f>
        <v>in5</v>
      </c>
      <c r="H24" s="11">
        <f>VLOOKUP($J24,FEB!$A$2:$F$65,5)</f>
        <v>1</v>
      </c>
      <c r="I24" s="11">
        <f>VLOOKUP($J24,FEB!$A$2:$F$65,6)</f>
        <v>2</v>
      </c>
      <c r="J24" s="11">
        <v>8</v>
      </c>
      <c r="K24" s="11">
        <v>12</v>
      </c>
      <c r="L24" s="11" t="str">
        <f>VLOOKUP($K24,SEARRAYFPGAv2!$A$1:$B$156,2)</f>
        <v>E20</v>
      </c>
      <c r="M24" s="11">
        <v>7</v>
      </c>
    </row>
    <row r="25" spans="1:13" x14ac:dyDescent="0.3">
      <c r="A25" s="10">
        <f>VLOOKUP(($C25-1)*40+$F25-1,Baseboard!$A$2:$E$257,2)</f>
        <v>24</v>
      </c>
      <c r="B25" s="10" t="str">
        <f>VLOOKUP(($C25-1)*40+$F25-1,Baseboard!$A$2:$E$257,3)</f>
        <v>B</v>
      </c>
      <c r="C25" s="10">
        <v>3</v>
      </c>
      <c r="D25" s="10">
        <v>2</v>
      </c>
      <c r="E25" s="10">
        <f>VLOOKUP($J25,FEB!$A$2:$F$65,2)</f>
        <v>1</v>
      </c>
      <c r="F25" s="11">
        <f>VLOOKUP($J25,FEB!$A$2:$F$65,3)</f>
        <v>1</v>
      </c>
      <c r="G25" s="11" t="str">
        <f>VLOOKUP($J25,FEB!$A$2:$F$65,4)</f>
        <v>in1</v>
      </c>
      <c r="H25" s="11">
        <f>VLOOKUP($J25,FEB!$A$2:$F$65,5)</f>
        <v>1</v>
      </c>
      <c r="I25" s="11">
        <f>VLOOKUP($J25,FEB!$A$2:$F$65,6)</f>
        <v>0</v>
      </c>
      <c r="J25" s="11">
        <v>4</v>
      </c>
      <c r="K25" s="11">
        <v>4</v>
      </c>
      <c r="L25" s="11" t="str">
        <f>VLOOKUP($K25,SEARRAYFPGAv2!$A$1:$B$156,2)</f>
        <v>B22</v>
      </c>
      <c r="M25" s="11">
        <v>7</v>
      </c>
    </row>
    <row r="26" spans="1:13" x14ac:dyDescent="0.3">
      <c r="A26" s="10">
        <f>VLOOKUP(($C26-1)*40+$F26-1,Baseboard!$A$2:$E$257,2)</f>
        <v>25</v>
      </c>
      <c r="B26" s="10" t="str">
        <f>VLOOKUP(($C26-1)*40+$F26-1,Baseboard!$A$2:$E$257,3)</f>
        <v>B</v>
      </c>
      <c r="C26" s="10">
        <v>3</v>
      </c>
      <c r="D26" s="10">
        <v>2</v>
      </c>
      <c r="E26" s="10">
        <f>VLOOKUP($J26,FEB!$A$2:$F$65,2)</f>
        <v>1</v>
      </c>
      <c r="F26" s="11">
        <f>VLOOKUP($J26,FEB!$A$2:$F$65,3)</f>
        <v>37</v>
      </c>
      <c r="G26" s="11" t="str">
        <f>VLOOKUP($J26,FEB!$A$2:$F$65,4)</f>
        <v>in29</v>
      </c>
      <c r="H26" s="11">
        <f>VLOOKUP($J26,FEB!$A$2:$F$65,5)</f>
        <v>3</v>
      </c>
      <c r="I26" s="11">
        <f>VLOOKUP($J26,FEB!$A$2:$F$65,6)</f>
        <v>6</v>
      </c>
      <c r="J26" s="11">
        <v>32</v>
      </c>
      <c r="K26" s="11">
        <v>84</v>
      </c>
      <c r="L26" s="11" t="str">
        <f>VLOOKUP($K26,SEARRAYFPGAv2!$A$1:$B$156,2)</f>
        <v>U22</v>
      </c>
      <c r="M26" s="11">
        <v>5</v>
      </c>
    </row>
    <row r="27" spans="1:13" x14ac:dyDescent="0.3">
      <c r="A27" s="10">
        <f>VLOOKUP(($C27-1)*40+$F27-1,Baseboard!$A$2:$E$257,2)</f>
        <v>26</v>
      </c>
      <c r="B27" s="10" t="str">
        <f>VLOOKUP(($C27-1)*40+$F27-1,Baseboard!$A$2:$E$257,3)</f>
        <v>B</v>
      </c>
      <c r="C27" s="10">
        <v>3</v>
      </c>
      <c r="D27" s="10">
        <v>2</v>
      </c>
      <c r="E27" s="10">
        <f>VLOOKUP($J27,FEB!$A$2:$F$65,2)</f>
        <v>1</v>
      </c>
      <c r="F27" s="11">
        <f>VLOOKUP($J27,FEB!$A$2:$F$65,3)</f>
        <v>33</v>
      </c>
      <c r="G27" s="11" t="str">
        <f>VLOOKUP($J27,FEB!$A$2:$F$65,4)</f>
        <v>in25</v>
      </c>
      <c r="H27" s="11">
        <f>VLOOKUP($J27,FEB!$A$2:$F$65,5)</f>
        <v>3</v>
      </c>
      <c r="I27" s="11">
        <f>VLOOKUP($J27,FEB!$A$2:$F$65,6)</f>
        <v>4</v>
      </c>
      <c r="J27" s="11">
        <v>28</v>
      </c>
      <c r="K27" s="11">
        <v>72</v>
      </c>
      <c r="L27" s="11" t="str">
        <f>VLOOKUP($K27,SEARRAYFPGAv2!$A$1:$B$156,2)</f>
        <v>R22</v>
      </c>
      <c r="M27" s="11">
        <v>5</v>
      </c>
    </row>
    <row r="28" spans="1:13" x14ac:dyDescent="0.3">
      <c r="A28" s="10">
        <f>VLOOKUP(($C28-1)*40+$F28-1,Baseboard!$A$2:$E$257,2)</f>
        <v>27</v>
      </c>
      <c r="B28" s="10" t="str">
        <f>VLOOKUP(($C28-1)*40+$F28-1,Baseboard!$A$2:$E$257,3)</f>
        <v>B</v>
      </c>
      <c r="C28" s="10">
        <v>3</v>
      </c>
      <c r="D28" s="10">
        <v>2</v>
      </c>
      <c r="E28" s="10">
        <f>VLOOKUP($J28,FEB!$A$2:$F$65,2)</f>
        <v>1</v>
      </c>
      <c r="F28" s="11">
        <f>VLOOKUP($J28,FEB!$A$2:$F$65,3)</f>
        <v>29</v>
      </c>
      <c r="G28" s="11" t="str">
        <f>VLOOKUP($J28,FEB!$A$2:$F$65,4)</f>
        <v>in21</v>
      </c>
      <c r="H28" s="11">
        <f>VLOOKUP($J28,FEB!$A$2:$F$65,5)</f>
        <v>3</v>
      </c>
      <c r="I28" s="11">
        <f>VLOOKUP($J28,FEB!$A$2:$F$65,6)</f>
        <v>2</v>
      </c>
      <c r="J28" s="11">
        <v>24</v>
      </c>
      <c r="K28" s="11">
        <v>60</v>
      </c>
      <c r="L28" s="11" t="str">
        <f>VLOOKUP($K28,SEARRAYFPGAv2!$A$1:$B$156,2)</f>
        <v>N22</v>
      </c>
      <c r="M28" s="11">
        <v>5</v>
      </c>
    </row>
    <row r="29" spans="1:13" x14ac:dyDescent="0.3">
      <c r="A29" s="10">
        <f>VLOOKUP(($C29-1)*40+$F29-1,Baseboard!$A$2:$E$257,2)</f>
        <v>28</v>
      </c>
      <c r="B29" s="10" t="str">
        <f>VLOOKUP(($C29-1)*40+$F29-1,Baseboard!$A$2:$E$257,3)</f>
        <v>B</v>
      </c>
      <c r="C29" s="10">
        <v>3</v>
      </c>
      <c r="D29" s="10">
        <v>2</v>
      </c>
      <c r="E29" s="10">
        <f>VLOOKUP($J29,FEB!$A$2:$F$65,2)</f>
        <v>1</v>
      </c>
      <c r="F29" s="11">
        <f>VLOOKUP($J29,FEB!$A$2:$F$65,3)</f>
        <v>27</v>
      </c>
      <c r="G29" s="11" t="str">
        <f>VLOOKUP($J29,FEB!$A$2:$F$65,4)</f>
        <v>in19</v>
      </c>
      <c r="H29" s="11">
        <f>VLOOKUP($J29,FEB!$A$2:$F$65,5)</f>
        <v>3</v>
      </c>
      <c r="I29" s="11">
        <f>VLOOKUP($J29,FEB!$A$2:$F$65,6)</f>
        <v>1</v>
      </c>
      <c r="J29" s="11">
        <v>22</v>
      </c>
      <c r="K29" s="11">
        <v>54</v>
      </c>
      <c r="L29" s="11" t="str">
        <f>VLOOKUP($K29,SEARRAYFPGAv2!$A$1:$B$156,2)</f>
        <v>M22</v>
      </c>
      <c r="M29" s="11">
        <v>5</v>
      </c>
    </row>
    <row r="30" spans="1:13" x14ac:dyDescent="0.3">
      <c r="A30" s="10">
        <f>VLOOKUP(($C30-1)*40+$F30-1,Baseboard!$A$2:$E$257,2)</f>
        <v>29</v>
      </c>
      <c r="B30" s="10" t="str">
        <f>VLOOKUP(($C30-1)*40+$F30-1,Baseboard!$A$2:$E$257,3)</f>
        <v>B</v>
      </c>
      <c r="C30" s="10">
        <v>3</v>
      </c>
      <c r="D30" s="10">
        <v>2</v>
      </c>
      <c r="E30" s="10">
        <f>VLOOKUP($J30,FEB!$A$2:$F$65,2)</f>
        <v>1</v>
      </c>
      <c r="F30" s="11">
        <f>VLOOKUP($J30,FEB!$A$2:$F$65,3)</f>
        <v>15</v>
      </c>
      <c r="G30" s="11" t="str">
        <f>VLOOKUP($J30,FEB!$A$2:$F$65,4)</f>
        <v>in15</v>
      </c>
      <c r="H30" s="11">
        <f>VLOOKUP($J30,FEB!$A$2:$F$65,5)</f>
        <v>1</v>
      </c>
      <c r="I30" s="11">
        <f>VLOOKUP($J30,FEB!$A$2:$F$65,6)</f>
        <v>7</v>
      </c>
      <c r="J30" s="11">
        <v>18</v>
      </c>
      <c r="K30" s="11">
        <v>42</v>
      </c>
      <c r="L30" s="11" t="str">
        <f>VLOOKUP($K30,SEARRAYFPGAv2!$A$1:$B$156,2)</f>
        <v>K21</v>
      </c>
      <c r="M30" s="11">
        <v>7</v>
      </c>
    </row>
    <row r="31" spans="1:13" x14ac:dyDescent="0.3">
      <c r="A31" s="10">
        <f>VLOOKUP(($C31-1)*40+$F31-1,Baseboard!$A$2:$E$257,2)</f>
        <v>30</v>
      </c>
      <c r="B31" s="10" t="str">
        <f>VLOOKUP(($C31-1)*40+$F31-1,Baseboard!$A$2:$E$257,3)</f>
        <v>B</v>
      </c>
      <c r="C31" s="10">
        <v>3</v>
      </c>
      <c r="D31" s="10">
        <v>2</v>
      </c>
      <c r="E31" s="10">
        <f>VLOOKUP($J31,FEB!$A$2:$F$65,2)</f>
        <v>1</v>
      </c>
      <c r="F31" s="11">
        <f>VLOOKUP($J31,FEB!$A$2:$F$65,3)</f>
        <v>11</v>
      </c>
      <c r="G31" s="11" t="str">
        <f>VLOOKUP($J31,FEB!$A$2:$F$65,4)</f>
        <v>in11</v>
      </c>
      <c r="H31" s="11">
        <f>VLOOKUP($J31,FEB!$A$2:$F$65,5)</f>
        <v>1</v>
      </c>
      <c r="I31" s="11">
        <f>VLOOKUP($J31,FEB!$A$2:$F$65,6)</f>
        <v>5</v>
      </c>
      <c r="J31" s="11">
        <v>14</v>
      </c>
      <c r="K31" s="11">
        <v>30</v>
      </c>
      <c r="L31" s="11" t="str">
        <f>VLOOKUP($K31,SEARRAYFPGAv2!$A$1:$B$156,2)</f>
        <v>H21</v>
      </c>
      <c r="M31" s="11">
        <v>7</v>
      </c>
    </row>
    <row r="32" spans="1:13" x14ac:dyDescent="0.3">
      <c r="A32" s="10">
        <f>VLOOKUP(($C32-1)*40+$F32-1,Baseboard!$A$2:$E$257,2)</f>
        <v>31</v>
      </c>
      <c r="B32" s="10" t="str">
        <f>VLOOKUP(($C32-1)*40+$F32-1,Baseboard!$A$2:$E$257,3)</f>
        <v>B</v>
      </c>
      <c r="C32" s="10">
        <v>3</v>
      </c>
      <c r="D32" s="10">
        <v>2</v>
      </c>
      <c r="E32" s="10">
        <f>VLOOKUP($J32,FEB!$A$2:$F$65,2)</f>
        <v>1</v>
      </c>
      <c r="F32" s="11">
        <f>VLOOKUP($J32,FEB!$A$2:$F$65,3)</f>
        <v>7</v>
      </c>
      <c r="G32" s="11" t="str">
        <f>VLOOKUP($J32,FEB!$A$2:$F$65,4)</f>
        <v>in7</v>
      </c>
      <c r="H32" s="11">
        <f>VLOOKUP($J32,FEB!$A$2:$F$65,5)</f>
        <v>1</v>
      </c>
      <c r="I32" s="11">
        <f>VLOOKUP($J32,FEB!$A$2:$F$65,6)</f>
        <v>3</v>
      </c>
      <c r="J32" s="11">
        <v>10</v>
      </c>
      <c r="K32" s="11">
        <v>18</v>
      </c>
      <c r="L32" s="11" t="str">
        <f>VLOOKUP($K32,SEARRAYFPGAv2!$A$1:$B$156,2)</f>
        <v>F21</v>
      </c>
      <c r="M32" s="11">
        <v>7</v>
      </c>
    </row>
    <row r="33" spans="1:13" x14ac:dyDescent="0.3">
      <c r="A33" s="10">
        <f>VLOOKUP(($C33-1)*40+$F33-1,Baseboard!$A$2:$E$257,2)</f>
        <v>32</v>
      </c>
      <c r="B33" s="10" t="str">
        <f>VLOOKUP(($C33-1)*40+$F33-1,Baseboard!$A$2:$E$257,3)</f>
        <v>B</v>
      </c>
      <c r="C33" s="10">
        <v>3</v>
      </c>
      <c r="D33" s="10">
        <v>2</v>
      </c>
      <c r="E33" s="10">
        <f>VLOOKUP($J33,FEB!$A$2:$F$65,2)</f>
        <v>1</v>
      </c>
      <c r="F33" s="11">
        <f>VLOOKUP($J33,FEB!$A$2:$F$65,3)</f>
        <v>3</v>
      </c>
      <c r="G33" s="11" t="str">
        <f>VLOOKUP($J33,FEB!$A$2:$F$65,4)</f>
        <v>in3</v>
      </c>
      <c r="H33" s="11">
        <f>VLOOKUP($J33,FEB!$A$2:$F$65,5)</f>
        <v>1</v>
      </c>
      <c r="I33" s="11">
        <f>VLOOKUP($J33,FEB!$A$2:$F$65,6)</f>
        <v>1</v>
      </c>
      <c r="J33" s="11">
        <v>6</v>
      </c>
      <c r="K33" s="11">
        <v>6</v>
      </c>
      <c r="L33" s="11" t="str">
        <f>VLOOKUP($K33,SEARRAYFPGAv2!$A$1:$B$156,2)</f>
        <v>D21</v>
      </c>
      <c r="M33" s="11">
        <v>7</v>
      </c>
    </row>
    <row r="34" spans="1:13" x14ac:dyDescent="0.3">
      <c r="A34" s="12">
        <f>VLOOKUP(($C34-1)*40+$F34-1,Baseboard!$A$2:$E$257,2)</f>
        <v>33</v>
      </c>
      <c r="B34" s="12" t="str">
        <f>VLOOKUP(($C34-1)*40+$F34-1,Baseboard!$A$2:$E$257,3)</f>
        <v>B</v>
      </c>
      <c r="C34" s="12">
        <v>4</v>
      </c>
      <c r="D34" s="12">
        <v>1</v>
      </c>
      <c r="E34" s="12">
        <f>VLOOKUP($J34,FEB!$A$2:$F$65,2)</f>
        <v>1</v>
      </c>
      <c r="F34" s="12">
        <f>VLOOKUP($J34,FEB!$A$2:$F$65,3)</f>
        <v>38</v>
      </c>
      <c r="G34" s="12" t="str">
        <f>VLOOKUP($J34,FEB!$A$2:$F$65,4)</f>
        <v>in28</v>
      </c>
      <c r="H34" s="12">
        <f>VLOOKUP($J34,FEB!$A$2:$F$65,5)</f>
        <v>2</v>
      </c>
      <c r="I34" s="12">
        <f>VLOOKUP($J34,FEB!$A$2:$F$65,6)</f>
        <v>1</v>
      </c>
      <c r="J34" s="12">
        <v>31</v>
      </c>
      <c r="K34" s="12">
        <v>79</v>
      </c>
      <c r="L34" s="12" t="str">
        <f>VLOOKUP($K34,SEARRAYFPGAv2!$A$1:$B$156,2)</f>
        <v>V19</v>
      </c>
      <c r="M34" s="12">
        <v>14</v>
      </c>
    </row>
    <row r="35" spans="1:13" x14ac:dyDescent="0.3">
      <c r="A35" s="12">
        <f>VLOOKUP(($C35-1)*40+$F35-1,Baseboard!$A$2:$E$257,2)</f>
        <v>34</v>
      </c>
      <c r="B35" s="12" t="str">
        <f>VLOOKUP(($C35-1)*40+$F35-1,Baseboard!$A$2:$E$257,3)</f>
        <v>B</v>
      </c>
      <c r="C35" s="12">
        <v>4</v>
      </c>
      <c r="D35" s="12">
        <v>1</v>
      </c>
      <c r="E35" s="12">
        <f>VLOOKUP($J35,FEB!$A$2:$F$65,2)</f>
        <v>1</v>
      </c>
      <c r="F35" s="12">
        <f>VLOOKUP($J35,FEB!$A$2:$F$65,3)</f>
        <v>34</v>
      </c>
      <c r="G35" s="12" t="str">
        <f>VLOOKUP($J35,FEB!$A$2:$F$65,4)</f>
        <v>in24</v>
      </c>
      <c r="H35" s="12">
        <f>VLOOKUP($J35,FEB!$A$2:$F$65,5)</f>
        <v>2</v>
      </c>
      <c r="I35" s="12">
        <f>VLOOKUP($J35,FEB!$A$2:$F$65,6)</f>
        <v>3</v>
      </c>
      <c r="J35" s="12">
        <v>27</v>
      </c>
      <c r="K35" s="12">
        <v>67</v>
      </c>
      <c r="L35" s="12" t="str">
        <f>VLOOKUP($K35,SEARRAYFPGAv2!$A$1:$B$156,2)</f>
        <v>W20</v>
      </c>
      <c r="M35" s="12">
        <v>14</v>
      </c>
    </row>
    <row r="36" spans="1:13" x14ac:dyDescent="0.3">
      <c r="A36" s="12">
        <f>VLOOKUP(($C36-1)*40+$F36-1,Baseboard!$A$2:$E$257,2)</f>
        <v>35</v>
      </c>
      <c r="B36" s="12" t="str">
        <f>VLOOKUP(($C36-1)*40+$F36-1,Baseboard!$A$2:$E$257,3)</f>
        <v>B</v>
      </c>
      <c r="C36" s="12">
        <v>4</v>
      </c>
      <c r="D36" s="12">
        <v>1</v>
      </c>
      <c r="E36" s="12">
        <f>VLOOKUP($J36,FEB!$A$2:$F$65,2)</f>
        <v>1</v>
      </c>
      <c r="F36" s="12">
        <f>VLOOKUP($J36,FEB!$A$2:$F$65,3)</f>
        <v>30</v>
      </c>
      <c r="G36" s="12" t="str">
        <f>VLOOKUP($J36,FEB!$A$2:$F$65,4)</f>
        <v>in20</v>
      </c>
      <c r="H36" s="12">
        <f>VLOOKUP($J36,FEB!$A$2:$F$65,5)</f>
        <v>2</v>
      </c>
      <c r="I36" s="12">
        <f>VLOOKUP($J36,FEB!$A$2:$F$65,6)</f>
        <v>5</v>
      </c>
      <c r="J36" s="12">
        <v>23</v>
      </c>
      <c r="K36" s="12">
        <v>55</v>
      </c>
      <c r="L36" s="12" t="str">
        <f>VLOOKUP($K36,SEARRAYFPGAv2!$A$1:$B$156,2)</f>
        <v>T20</v>
      </c>
      <c r="M36" s="12">
        <v>14</v>
      </c>
    </row>
    <row r="37" spans="1:13" x14ac:dyDescent="0.3">
      <c r="A37" s="12">
        <f>VLOOKUP(($C37-1)*40+$F37-1,Baseboard!$A$2:$E$257,2)</f>
        <v>36</v>
      </c>
      <c r="B37" s="12" t="str">
        <f>VLOOKUP(($C37-1)*40+$F37-1,Baseboard!$A$2:$E$257,3)</f>
        <v>B</v>
      </c>
      <c r="C37" s="12">
        <v>4</v>
      </c>
      <c r="D37" s="12">
        <v>1</v>
      </c>
      <c r="E37" s="12">
        <f>VLOOKUP($J37,FEB!$A$2:$F$65,2)</f>
        <v>1</v>
      </c>
      <c r="F37" s="12">
        <f>VLOOKUP($J37,FEB!$A$2:$F$65,3)</f>
        <v>28</v>
      </c>
      <c r="G37" s="12" t="str">
        <f>VLOOKUP($J37,FEB!$A$2:$F$65,4)</f>
        <v>in18</v>
      </c>
      <c r="H37" s="12">
        <f>VLOOKUP($J37,FEB!$A$2:$F$65,5)</f>
        <v>2</v>
      </c>
      <c r="I37" s="12">
        <f>VLOOKUP($J37,FEB!$A$2:$F$65,6)</f>
        <v>6</v>
      </c>
      <c r="J37" s="12">
        <v>21</v>
      </c>
      <c r="K37" s="12">
        <v>49</v>
      </c>
      <c r="L37" s="12" t="str">
        <f>VLOOKUP($K37,SEARRAYFPGAv2!$A$1:$B$156,2)</f>
        <v>P18</v>
      </c>
      <c r="M37" s="12">
        <v>14</v>
      </c>
    </row>
    <row r="38" spans="1:13" x14ac:dyDescent="0.3">
      <c r="A38" s="12">
        <f>VLOOKUP(($C38-1)*40+$F38-1,Baseboard!$A$2:$E$257,2)</f>
        <v>37</v>
      </c>
      <c r="B38" s="12" t="str">
        <f>VLOOKUP(($C38-1)*40+$F38-1,Baseboard!$A$2:$E$257,3)</f>
        <v>B</v>
      </c>
      <c r="C38" s="12">
        <v>4</v>
      </c>
      <c r="D38" s="12">
        <v>1</v>
      </c>
      <c r="E38" s="12">
        <f>VLOOKUP($J38,FEB!$A$2:$F$65,2)</f>
        <v>1</v>
      </c>
      <c r="F38" s="12">
        <f>VLOOKUP($J38,FEB!$A$2:$F$65,3)</f>
        <v>16</v>
      </c>
      <c r="G38" s="12" t="str">
        <f>VLOOKUP($J38,FEB!$A$2:$F$65,4)</f>
        <v>in14</v>
      </c>
      <c r="H38" s="12">
        <f>VLOOKUP($J38,FEB!$A$2:$F$65,5)</f>
        <v>0</v>
      </c>
      <c r="I38" s="12">
        <f>VLOOKUP($J38,FEB!$A$2:$F$65,6)</f>
        <v>0</v>
      </c>
      <c r="J38" s="12">
        <v>17</v>
      </c>
      <c r="K38" s="12">
        <v>37</v>
      </c>
      <c r="L38" s="12" t="str">
        <f>VLOOKUP($K38,SEARRAYFPGAv2!$A$1:$B$156,2)</f>
        <v>N19</v>
      </c>
      <c r="M38" s="12">
        <v>16</v>
      </c>
    </row>
    <row r="39" spans="1:13" x14ac:dyDescent="0.3">
      <c r="A39" s="12">
        <f>VLOOKUP(($C39-1)*40+$F39-1,Baseboard!$A$2:$E$257,2)</f>
        <v>38</v>
      </c>
      <c r="B39" s="12" t="str">
        <f>VLOOKUP(($C39-1)*40+$F39-1,Baseboard!$A$2:$E$257,3)</f>
        <v>B</v>
      </c>
      <c r="C39" s="12">
        <v>4</v>
      </c>
      <c r="D39" s="12">
        <v>1</v>
      </c>
      <c r="E39" s="12">
        <f>VLOOKUP($J39,FEB!$A$2:$F$65,2)</f>
        <v>1</v>
      </c>
      <c r="F39" s="12">
        <f>VLOOKUP($J39,FEB!$A$2:$F$65,3)</f>
        <v>12</v>
      </c>
      <c r="G39" s="12" t="str">
        <f>VLOOKUP($J39,FEB!$A$2:$F$65,4)</f>
        <v>in10</v>
      </c>
      <c r="H39" s="12">
        <f>VLOOKUP($J39,FEB!$A$2:$F$65,5)</f>
        <v>0</v>
      </c>
      <c r="I39" s="12">
        <f>VLOOKUP($J39,FEB!$A$2:$F$65,6)</f>
        <v>2</v>
      </c>
      <c r="J39" s="12">
        <v>13</v>
      </c>
      <c r="K39" s="12">
        <v>25</v>
      </c>
      <c r="L39" s="12" t="str">
        <f>VLOOKUP($K39,SEARRAYFPGAv2!$A$1:$B$156,2)</f>
        <v>K19</v>
      </c>
      <c r="M39" s="12">
        <v>16</v>
      </c>
    </row>
    <row r="40" spans="1:13" x14ac:dyDescent="0.3">
      <c r="A40" s="12">
        <f>VLOOKUP(($C40-1)*40+$F40-1,Baseboard!$A$2:$E$257,2)</f>
        <v>39</v>
      </c>
      <c r="B40" s="12" t="str">
        <f>VLOOKUP(($C40-1)*40+$F40-1,Baseboard!$A$2:$E$257,3)</f>
        <v>B</v>
      </c>
      <c r="C40" s="12">
        <v>4</v>
      </c>
      <c r="D40" s="12">
        <v>1</v>
      </c>
      <c r="E40" s="12">
        <f>VLOOKUP($J40,FEB!$A$2:$F$65,2)</f>
        <v>1</v>
      </c>
      <c r="F40" s="12">
        <f>VLOOKUP($J40,FEB!$A$2:$F$65,3)</f>
        <v>8</v>
      </c>
      <c r="G40" s="12" t="str">
        <f>VLOOKUP($J40,FEB!$A$2:$F$65,4)</f>
        <v>in6</v>
      </c>
      <c r="H40" s="12">
        <f>VLOOKUP($J40,FEB!$A$2:$F$65,5)</f>
        <v>0</v>
      </c>
      <c r="I40" s="12">
        <f>VLOOKUP($J40,FEB!$A$2:$F$65,6)</f>
        <v>4</v>
      </c>
      <c r="J40" s="12">
        <v>9</v>
      </c>
      <c r="K40" s="12">
        <v>13</v>
      </c>
      <c r="L40" s="12" t="str">
        <f>VLOOKUP($K40,SEARRAYFPGAv2!$A$1:$B$156,2)</f>
        <v>H17</v>
      </c>
      <c r="M40" s="12">
        <v>16</v>
      </c>
    </row>
    <row r="41" spans="1:13" x14ac:dyDescent="0.3">
      <c r="A41" s="12">
        <f>VLOOKUP(($C41-1)*40+$F41-1,Baseboard!$A$2:$E$257,2)</f>
        <v>40</v>
      </c>
      <c r="B41" s="12" t="str">
        <f>VLOOKUP(($C41-1)*40+$F41-1,Baseboard!$A$2:$E$257,3)</f>
        <v>B</v>
      </c>
      <c r="C41" s="12">
        <v>4</v>
      </c>
      <c r="D41" s="12">
        <v>1</v>
      </c>
      <c r="E41" s="12">
        <f>VLOOKUP($J41,FEB!$A$2:$F$65,2)</f>
        <v>1</v>
      </c>
      <c r="F41" s="12">
        <f>VLOOKUP($J41,FEB!$A$2:$F$65,3)</f>
        <v>4</v>
      </c>
      <c r="G41" s="12" t="str">
        <f>VLOOKUP($J41,FEB!$A$2:$F$65,4)</f>
        <v>in2</v>
      </c>
      <c r="H41" s="12">
        <f>VLOOKUP($J41,FEB!$A$2:$F$65,5)</f>
        <v>0</v>
      </c>
      <c r="I41" s="12">
        <f>VLOOKUP($J41,FEB!$A$2:$F$65,6)</f>
        <v>6</v>
      </c>
      <c r="J41" s="12">
        <v>5</v>
      </c>
      <c r="K41" s="12">
        <v>1</v>
      </c>
      <c r="L41" s="12" t="str">
        <f>VLOOKUP($K41,SEARRAYFPGAv2!$A$1:$B$156,2)</f>
        <v>F19</v>
      </c>
      <c r="M41" s="12">
        <v>16</v>
      </c>
    </row>
    <row r="42" spans="1:13" x14ac:dyDescent="0.3">
      <c r="A42" s="12">
        <f>VLOOKUP(($C42-1)*40+$F42-1,Baseboard!$A$2:$E$257,2)</f>
        <v>41</v>
      </c>
      <c r="B42" s="12" t="str">
        <f>VLOOKUP(($C42-1)*40+$F42-1,Baseboard!$A$2:$E$257,3)</f>
        <v>B</v>
      </c>
      <c r="C42" s="12">
        <v>4</v>
      </c>
      <c r="D42" s="12">
        <v>1</v>
      </c>
      <c r="E42" s="12">
        <f>VLOOKUP($J42,FEB!$A$2:$F$65,2)</f>
        <v>1</v>
      </c>
      <c r="F42" s="12">
        <f>VLOOKUP($J42,FEB!$A$2:$F$65,3)</f>
        <v>40</v>
      </c>
      <c r="G42" s="12" t="str">
        <f>VLOOKUP($J42,FEB!$A$2:$F$65,4)</f>
        <v>in30</v>
      </c>
      <c r="H42" s="12">
        <f>VLOOKUP($J42,FEB!$A$2:$F$65,5)</f>
        <v>2</v>
      </c>
      <c r="I42" s="12">
        <f>VLOOKUP($J42,FEB!$A$2:$F$65,6)</f>
        <v>0</v>
      </c>
      <c r="J42" s="12">
        <v>33</v>
      </c>
      <c r="K42" s="12">
        <v>85</v>
      </c>
      <c r="L42" s="12" t="str">
        <f>VLOOKUP($K42,SEARRAYFPGAv2!$A$1:$B$156,2)</f>
        <v>R17</v>
      </c>
      <c r="M42" s="12">
        <v>14</v>
      </c>
    </row>
    <row r="43" spans="1:13" x14ac:dyDescent="0.3">
      <c r="A43" s="12">
        <f>VLOOKUP(($C43-1)*40+$F43-1,Baseboard!$A$2:$E$257,2)</f>
        <v>42</v>
      </c>
      <c r="B43" s="12" t="str">
        <f>VLOOKUP(($C43-1)*40+$F43-1,Baseboard!$A$2:$E$257,3)</f>
        <v>B</v>
      </c>
      <c r="C43" s="12">
        <v>4</v>
      </c>
      <c r="D43" s="12">
        <v>1</v>
      </c>
      <c r="E43" s="12">
        <f>VLOOKUP($J43,FEB!$A$2:$F$65,2)</f>
        <v>1</v>
      </c>
      <c r="F43" s="12">
        <f>VLOOKUP($J43,FEB!$A$2:$F$65,3)</f>
        <v>36</v>
      </c>
      <c r="G43" s="12" t="str">
        <f>VLOOKUP($J43,FEB!$A$2:$F$65,4)</f>
        <v>in26</v>
      </c>
      <c r="H43" s="12">
        <f>VLOOKUP($J43,FEB!$A$2:$F$65,5)</f>
        <v>2</v>
      </c>
      <c r="I43" s="12">
        <f>VLOOKUP($J43,FEB!$A$2:$F$65,6)</f>
        <v>2</v>
      </c>
      <c r="J43" s="12">
        <v>29</v>
      </c>
      <c r="K43" s="12">
        <v>73</v>
      </c>
      <c r="L43" s="12" t="str">
        <f>VLOOKUP($K43,SEARRAYFPGAv2!$A$1:$B$156,2)</f>
        <v>Y21</v>
      </c>
      <c r="M43" s="12">
        <v>14</v>
      </c>
    </row>
    <row r="44" spans="1:13" x14ac:dyDescent="0.3">
      <c r="A44" s="12">
        <f>VLOOKUP(($C44-1)*40+$F44-1,Baseboard!$A$2:$E$257,2)</f>
        <v>43</v>
      </c>
      <c r="B44" s="12" t="str">
        <f>VLOOKUP(($C44-1)*40+$F44-1,Baseboard!$A$2:$E$257,3)</f>
        <v>B</v>
      </c>
      <c r="C44" s="12">
        <v>4</v>
      </c>
      <c r="D44" s="12">
        <v>1</v>
      </c>
      <c r="E44" s="12">
        <f>VLOOKUP($J44,FEB!$A$2:$F$65,2)</f>
        <v>1</v>
      </c>
      <c r="F44" s="12">
        <f>VLOOKUP($J44,FEB!$A$2:$F$65,3)</f>
        <v>32</v>
      </c>
      <c r="G44" s="12" t="str">
        <f>VLOOKUP($J44,FEB!$A$2:$F$65,4)</f>
        <v>in22</v>
      </c>
      <c r="H44" s="12">
        <f>VLOOKUP($J44,FEB!$A$2:$F$65,5)</f>
        <v>2</v>
      </c>
      <c r="I44" s="12">
        <f>VLOOKUP($J44,FEB!$A$2:$F$65,6)</f>
        <v>4</v>
      </c>
      <c r="J44" s="12">
        <v>25</v>
      </c>
      <c r="K44" s="12">
        <v>61</v>
      </c>
      <c r="L44" s="12" t="str">
        <f>VLOOKUP($K44,SEARRAYFPGAv2!$A$1:$B$156,2)</f>
        <v>V20</v>
      </c>
      <c r="M44" s="12">
        <v>14</v>
      </c>
    </row>
    <row r="45" spans="1:13" x14ac:dyDescent="0.3">
      <c r="A45" s="12">
        <f>VLOOKUP(($C45-1)*40+$F45-1,Baseboard!$A$2:$E$257,2)</f>
        <v>44</v>
      </c>
      <c r="B45" s="12" t="str">
        <f>VLOOKUP(($C45-1)*40+$F45-1,Baseboard!$A$2:$E$257,3)</f>
        <v>B</v>
      </c>
      <c r="C45" s="12">
        <v>4</v>
      </c>
      <c r="D45" s="12">
        <v>1</v>
      </c>
      <c r="E45" s="12">
        <f>VLOOKUP($J45,FEB!$A$2:$F$65,2)</f>
        <v>1</v>
      </c>
      <c r="F45" s="12">
        <f>VLOOKUP($J45,FEB!$A$2:$F$65,3)</f>
        <v>26</v>
      </c>
      <c r="G45" s="12" t="str">
        <f>VLOOKUP($J45,FEB!$A$2:$F$65,4)</f>
        <v>in16</v>
      </c>
      <c r="H45" s="12">
        <f>VLOOKUP($J45,FEB!$A$2:$F$65,5)</f>
        <v>2</v>
      </c>
      <c r="I45" s="12">
        <f>VLOOKUP($J45,FEB!$A$2:$F$65,6)</f>
        <v>7</v>
      </c>
      <c r="J45" s="12">
        <v>19</v>
      </c>
      <c r="K45" s="12">
        <v>43</v>
      </c>
      <c r="L45" s="12" t="str">
        <f>VLOOKUP($K45,SEARRAYFPGAv2!$A$1:$B$156,2)</f>
        <v>P17</v>
      </c>
      <c r="M45" s="12">
        <v>14</v>
      </c>
    </row>
    <row r="46" spans="1:13" x14ac:dyDescent="0.3">
      <c r="A46" s="12">
        <f>VLOOKUP(($C46-1)*40+$F46-1,Baseboard!$A$2:$E$257,2)</f>
        <v>45</v>
      </c>
      <c r="B46" s="12" t="str">
        <f>VLOOKUP(($C46-1)*40+$F46-1,Baseboard!$A$2:$E$257,3)</f>
        <v>B</v>
      </c>
      <c r="C46" s="12">
        <v>4</v>
      </c>
      <c r="D46" s="12">
        <v>1</v>
      </c>
      <c r="E46" s="12">
        <f>VLOOKUP($J46,FEB!$A$2:$F$65,2)</f>
        <v>1</v>
      </c>
      <c r="F46" s="12">
        <f>VLOOKUP($J46,FEB!$A$2:$F$65,3)</f>
        <v>14</v>
      </c>
      <c r="G46" s="12" t="str">
        <f>VLOOKUP($J46,FEB!$A$2:$F$65,4)</f>
        <v>in12</v>
      </c>
      <c r="H46" s="12">
        <f>VLOOKUP($J46,FEB!$A$2:$F$65,5)</f>
        <v>0</v>
      </c>
      <c r="I46" s="12">
        <f>VLOOKUP($J46,FEB!$A$2:$F$65,6)</f>
        <v>1</v>
      </c>
      <c r="J46" s="12">
        <v>15</v>
      </c>
      <c r="K46" s="12">
        <v>31</v>
      </c>
      <c r="L46" s="12" t="str">
        <f>VLOOKUP($K46,SEARRAYFPGAv2!$A$1:$B$156,2)</f>
        <v>M19</v>
      </c>
      <c r="M46" s="12">
        <v>16</v>
      </c>
    </row>
    <row r="47" spans="1:13" x14ac:dyDescent="0.3">
      <c r="A47" s="12">
        <f>VLOOKUP(($C47-1)*40+$F47-1,Baseboard!$A$2:$E$257,2)</f>
        <v>46</v>
      </c>
      <c r="B47" s="12" t="str">
        <f>VLOOKUP(($C47-1)*40+$F47-1,Baseboard!$A$2:$E$257,3)</f>
        <v>B</v>
      </c>
      <c r="C47" s="12">
        <v>4</v>
      </c>
      <c r="D47" s="12">
        <v>1</v>
      </c>
      <c r="E47" s="12">
        <f>VLOOKUP($J47,FEB!$A$2:$F$65,2)</f>
        <v>1</v>
      </c>
      <c r="F47" s="12">
        <f>VLOOKUP($J47,FEB!$A$2:$F$65,3)</f>
        <v>10</v>
      </c>
      <c r="G47" s="12" t="str">
        <f>VLOOKUP($J47,FEB!$A$2:$F$65,4)</f>
        <v>in8</v>
      </c>
      <c r="H47" s="12">
        <f>VLOOKUP($J47,FEB!$A$2:$F$65,5)</f>
        <v>0</v>
      </c>
      <c r="I47" s="12">
        <f>VLOOKUP($J47,FEB!$A$2:$F$65,6)</f>
        <v>3</v>
      </c>
      <c r="J47" s="12">
        <v>11</v>
      </c>
      <c r="K47" s="12">
        <v>19</v>
      </c>
      <c r="L47" s="12" t="str">
        <f>VLOOKUP($K47,SEARRAYFPGAv2!$A$1:$B$156,2)</f>
        <v>K17</v>
      </c>
      <c r="M47" s="12">
        <v>16</v>
      </c>
    </row>
    <row r="48" spans="1:13" x14ac:dyDescent="0.3">
      <c r="A48" s="12">
        <f>VLOOKUP(($C48-1)*40+$F48-1,Baseboard!$A$2:$E$257,2)</f>
        <v>47</v>
      </c>
      <c r="B48" s="12" t="str">
        <f>VLOOKUP(($C48-1)*40+$F48-1,Baseboard!$A$2:$E$257,3)</f>
        <v>B</v>
      </c>
      <c r="C48" s="12">
        <v>4</v>
      </c>
      <c r="D48" s="12">
        <v>1</v>
      </c>
      <c r="E48" s="12">
        <f>VLOOKUP($J48,FEB!$A$2:$F$65,2)</f>
        <v>1</v>
      </c>
      <c r="F48" s="12">
        <f>VLOOKUP($J48,FEB!$A$2:$F$65,3)</f>
        <v>6</v>
      </c>
      <c r="G48" s="12" t="str">
        <f>VLOOKUP($J48,FEB!$A$2:$F$65,4)</f>
        <v>in4</v>
      </c>
      <c r="H48" s="12">
        <f>VLOOKUP($J48,FEB!$A$2:$F$65,5)</f>
        <v>0</v>
      </c>
      <c r="I48" s="12">
        <f>VLOOKUP($J48,FEB!$A$2:$F$65,6)</f>
        <v>5</v>
      </c>
      <c r="J48" s="12">
        <v>7</v>
      </c>
      <c r="K48" s="12">
        <v>7</v>
      </c>
      <c r="L48" s="12" t="str">
        <f>VLOOKUP($K48,SEARRAYFPGAv2!$A$1:$B$156,2)</f>
        <v>F18</v>
      </c>
      <c r="M48" s="12">
        <v>16</v>
      </c>
    </row>
    <row r="49" spans="1:13" x14ac:dyDescent="0.3">
      <c r="A49" s="12">
        <f>VLOOKUP(($C49-1)*40+$F49-1,Baseboard!$A$2:$E$257,2)</f>
        <v>48</v>
      </c>
      <c r="B49" s="12" t="str">
        <f>VLOOKUP(($C49-1)*40+$F49-1,Baseboard!$A$2:$E$257,3)</f>
        <v>B</v>
      </c>
      <c r="C49" s="12">
        <v>4</v>
      </c>
      <c r="D49" s="12">
        <v>1</v>
      </c>
      <c r="E49" s="12">
        <f>VLOOKUP($J49,FEB!$A$2:$F$65,2)</f>
        <v>1</v>
      </c>
      <c r="F49" s="12">
        <f>VLOOKUP($J49,FEB!$A$2:$F$65,3)</f>
        <v>2</v>
      </c>
      <c r="G49" s="12" t="str">
        <f>VLOOKUP($J49,FEB!$A$2:$F$65,4)</f>
        <v>in0</v>
      </c>
      <c r="H49" s="12">
        <f>VLOOKUP($J49,FEB!$A$2:$F$65,5)</f>
        <v>0</v>
      </c>
      <c r="I49" s="12">
        <f>VLOOKUP($J49,FEB!$A$2:$F$65,6)</f>
        <v>7</v>
      </c>
      <c r="J49" s="12">
        <v>3</v>
      </c>
      <c r="K49" s="12">
        <v>9</v>
      </c>
      <c r="L49" s="12" t="str">
        <f>VLOOKUP($K49,SEARRAYFPGAv2!$A$1:$B$156,2)</f>
        <v>J19</v>
      </c>
      <c r="M49" s="12">
        <v>16</v>
      </c>
    </row>
    <row r="50" spans="1:13" x14ac:dyDescent="0.3">
      <c r="A50" s="12">
        <f>VLOOKUP(($C50-1)*40+$F50-1,Baseboard!$A$2:$E$257,2)</f>
        <v>49</v>
      </c>
      <c r="B50" s="12" t="str">
        <f>VLOOKUP(($C50-1)*40+$F50-1,Baseboard!$A$2:$E$257,3)</f>
        <v>B</v>
      </c>
      <c r="C50" s="12">
        <v>4</v>
      </c>
      <c r="D50" s="12">
        <v>1</v>
      </c>
      <c r="E50" s="12">
        <f>VLOOKUP($J50,FEB!$A$2:$F$65,2)</f>
        <v>1</v>
      </c>
      <c r="F50" s="12">
        <f>VLOOKUP($J50,FEB!$A$2:$F$65,3)</f>
        <v>37</v>
      </c>
      <c r="G50" s="12" t="str">
        <f>VLOOKUP($J50,FEB!$A$2:$F$65,4)</f>
        <v>in29</v>
      </c>
      <c r="H50" s="12">
        <f>VLOOKUP($J50,FEB!$A$2:$F$65,5)</f>
        <v>3</v>
      </c>
      <c r="I50" s="12">
        <f>VLOOKUP($J50,FEB!$A$2:$F$65,6)</f>
        <v>6</v>
      </c>
      <c r="J50" s="12">
        <v>32</v>
      </c>
      <c r="K50" s="12">
        <v>80</v>
      </c>
      <c r="L50" s="12" t="str">
        <f>VLOOKUP($K50,SEARRAYFPGAv2!$A$1:$B$156,2)</f>
        <v>T18</v>
      </c>
      <c r="M50" s="12">
        <v>13</v>
      </c>
    </row>
    <row r="51" spans="1:13" x14ac:dyDescent="0.3">
      <c r="A51" s="12">
        <f>VLOOKUP(($C51-1)*40+$F51-1,Baseboard!$A$2:$E$257,2)</f>
        <v>50</v>
      </c>
      <c r="B51" s="12" t="str">
        <f>VLOOKUP(($C51-1)*40+$F51-1,Baseboard!$A$2:$E$257,3)</f>
        <v>B</v>
      </c>
      <c r="C51" s="12">
        <v>4</v>
      </c>
      <c r="D51" s="12">
        <v>1</v>
      </c>
      <c r="E51" s="12">
        <f>VLOOKUP($J51,FEB!$A$2:$F$65,2)</f>
        <v>1</v>
      </c>
      <c r="F51" s="12">
        <f>VLOOKUP($J51,FEB!$A$2:$F$65,3)</f>
        <v>33</v>
      </c>
      <c r="G51" s="12" t="str">
        <f>VLOOKUP($J51,FEB!$A$2:$F$65,4)</f>
        <v>in25</v>
      </c>
      <c r="H51" s="12">
        <f>VLOOKUP($J51,FEB!$A$2:$F$65,5)</f>
        <v>3</v>
      </c>
      <c r="I51" s="12">
        <f>VLOOKUP($J51,FEB!$A$2:$F$65,6)</f>
        <v>4</v>
      </c>
      <c r="J51" s="12">
        <v>28</v>
      </c>
      <c r="K51" s="12">
        <v>68</v>
      </c>
      <c r="L51" s="12" t="str">
        <f>VLOOKUP($K51,SEARRAYFPGAv2!$A$1:$B$156,2)</f>
        <v>W22</v>
      </c>
      <c r="M51" s="12">
        <v>13</v>
      </c>
    </row>
    <row r="52" spans="1:13" x14ac:dyDescent="0.3">
      <c r="A52" s="12">
        <f>VLOOKUP(($C52-1)*40+$F52-1,Baseboard!$A$2:$E$257,2)</f>
        <v>51</v>
      </c>
      <c r="B52" s="12" t="str">
        <f>VLOOKUP(($C52-1)*40+$F52-1,Baseboard!$A$2:$E$257,3)</f>
        <v>B</v>
      </c>
      <c r="C52" s="12">
        <v>4</v>
      </c>
      <c r="D52" s="12">
        <v>1</v>
      </c>
      <c r="E52" s="12">
        <f>VLOOKUP($J52,FEB!$A$2:$F$65,2)</f>
        <v>1</v>
      </c>
      <c r="F52" s="12">
        <f>VLOOKUP($J52,FEB!$A$2:$F$65,3)</f>
        <v>29</v>
      </c>
      <c r="G52" s="12" t="str">
        <f>VLOOKUP($J52,FEB!$A$2:$F$65,4)</f>
        <v>in21</v>
      </c>
      <c r="H52" s="12">
        <f>VLOOKUP($J52,FEB!$A$2:$F$65,5)</f>
        <v>3</v>
      </c>
      <c r="I52" s="12">
        <f>VLOOKUP($J52,FEB!$A$2:$F$65,6)</f>
        <v>2</v>
      </c>
      <c r="J52" s="12">
        <v>24</v>
      </c>
      <c r="K52" s="12">
        <v>56</v>
      </c>
      <c r="L52" s="12" t="str">
        <f>VLOOKUP($K52,SEARRAYFPGAv2!$A$1:$B$156,2)</f>
        <v>U19</v>
      </c>
      <c r="M52" s="12">
        <v>13</v>
      </c>
    </row>
    <row r="53" spans="1:13" x14ac:dyDescent="0.3">
      <c r="A53" s="12">
        <f>VLOOKUP(($C53-1)*40+$F53-1,Baseboard!$A$2:$E$257,2)</f>
        <v>52</v>
      </c>
      <c r="B53" s="12" t="str">
        <f>VLOOKUP(($C53-1)*40+$F53-1,Baseboard!$A$2:$E$257,3)</f>
        <v>B</v>
      </c>
      <c r="C53" s="12">
        <v>4</v>
      </c>
      <c r="D53" s="12">
        <v>1</v>
      </c>
      <c r="E53" s="12">
        <f>VLOOKUP($J53,FEB!$A$2:$F$65,2)</f>
        <v>1</v>
      </c>
      <c r="F53" s="12">
        <f>VLOOKUP($J53,FEB!$A$2:$F$65,3)</f>
        <v>25</v>
      </c>
      <c r="G53" s="12" t="str">
        <f>VLOOKUP($J53,FEB!$A$2:$F$65,4)</f>
        <v>in17</v>
      </c>
      <c r="H53" s="12">
        <f>VLOOKUP($J53,FEB!$A$2:$F$65,5)</f>
        <v>3</v>
      </c>
      <c r="I53" s="12">
        <f>VLOOKUP($J53,FEB!$A$2:$F$65,6)</f>
        <v>0</v>
      </c>
      <c r="J53" s="12">
        <v>20</v>
      </c>
      <c r="K53" s="12">
        <v>44</v>
      </c>
      <c r="L53" s="12" t="str">
        <f>VLOOKUP($K53,SEARRAYFPGAv2!$A$1:$B$156,2)</f>
        <v>P19</v>
      </c>
      <c r="M53" s="12">
        <v>13</v>
      </c>
    </row>
    <row r="54" spans="1:13" x14ac:dyDescent="0.3">
      <c r="A54" s="12">
        <f>VLOOKUP(($C54-1)*40+$F54-1,Baseboard!$A$2:$E$257,2)</f>
        <v>53</v>
      </c>
      <c r="B54" s="12" t="str">
        <f>VLOOKUP(($C54-1)*40+$F54-1,Baseboard!$A$2:$E$257,3)</f>
        <v>B</v>
      </c>
      <c r="C54" s="12">
        <v>4</v>
      </c>
      <c r="D54" s="12">
        <v>1</v>
      </c>
      <c r="E54" s="12">
        <f>VLOOKUP($J54,FEB!$A$2:$F$65,2)</f>
        <v>1</v>
      </c>
      <c r="F54" s="12">
        <f>VLOOKUP($J54,FEB!$A$2:$F$65,3)</f>
        <v>15</v>
      </c>
      <c r="G54" s="12" t="str">
        <f>VLOOKUP($J54,FEB!$A$2:$F$65,4)</f>
        <v>in15</v>
      </c>
      <c r="H54" s="12">
        <f>VLOOKUP($J54,FEB!$A$2:$F$65,5)</f>
        <v>1</v>
      </c>
      <c r="I54" s="12">
        <f>VLOOKUP($J54,FEB!$A$2:$F$65,6)</f>
        <v>7</v>
      </c>
      <c r="J54" s="12">
        <v>18</v>
      </c>
      <c r="K54" s="12">
        <v>38</v>
      </c>
      <c r="L54" s="12" t="str">
        <f>VLOOKUP($K54,SEARRAYFPGAv2!$A$1:$B$156,2)</f>
        <v>P20</v>
      </c>
      <c r="M54" s="12">
        <v>15</v>
      </c>
    </row>
    <row r="55" spans="1:13" x14ac:dyDescent="0.3">
      <c r="A55" s="12">
        <f>VLOOKUP(($C55-1)*40+$F55-1,Baseboard!$A$2:$E$257,2)</f>
        <v>54</v>
      </c>
      <c r="B55" s="12" t="str">
        <f>VLOOKUP(($C55-1)*40+$F55-1,Baseboard!$A$2:$E$257,3)</f>
        <v>B</v>
      </c>
      <c r="C55" s="12">
        <v>4</v>
      </c>
      <c r="D55" s="12">
        <v>1</v>
      </c>
      <c r="E55" s="12">
        <f>VLOOKUP($J55,FEB!$A$2:$F$65,2)</f>
        <v>1</v>
      </c>
      <c r="F55" s="12">
        <f>VLOOKUP($J55,FEB!$A$2:$F$65,3)</f>
        <v>11</v>
      </c>
      <c r="G55" s="12" t="str">
        <f>VLOOKUP($J55,FEB!$A$2:$F$65,4)</f>
        <v>in11</v>
      </c>
      <c r="H55" s="12">
        <f>VLOOKUP($J55,FEB!$A$2:$F$65,5)</f>
        <v>1</v>
      </c>
      <c r="I55" s="12">
        <f>VLOOKUP($J55,FEB!$A$2:$F$65,6)</f>
        <v>5</v>
      </c>
      <c r="J55" s="12">
        <v>14</v>
      </c>
      <c r="K55" s="12">
        <v>26</v>
      </c>
      <c r="L55" s="12" t="str">
        <f>VLOOKUP($K55,SEARRAYFPGAv2!$A$1:$B$156,2)</f>
        <v>L19</v>
      </c>
      <c r="M55" s="12">
        <v>15</v>
      </c>
    </row>
    <row r="56" spans="1:13" x14ac:dyDescent="0.3">
      <c r="A56" s="12">
        <f>VLOOKUP(($C56-1)*40+$F56-1,Baseboard!$A$2:$E$257,2)</f>
        <v>55</v>
      </c>
      <c r="B56" s="12" t="str">
        <f>VLOOKUP(($C56-1)*40+$F56-1,Baseboard!$A$2:$E$257,3)</f>
        <v>B</v>
      </c>
      <c r="C56" s="12">
        <v>4</v>
      </c>
      <c r="D56" s="12">
        <v>1</v>
      </c>
      <c r="E56" s="12">
        <f>VLOOKUP($J56,FEB!$A$2:$F$65,2)</f>
        <v>1</v>
      </c>
      <c r="F56" s="12">
        <f>VLOOKUP($J56,FEB!$A$2:$F$65,3)</f>
        <v>7</v>
      </c>
      <c r="G56" s="12" t="str">
        <f>VLOOKUP($J56,FEB!$A$2:$F$65,4)</f>
        <v>in7</v>
      </c>
      <c r="H56" s="12">
        <f>VLOOKUP($J56,FEB!$A$2:$F$65,5)</f>
        <v>1</v>
      </c>
      <c r="I56" s="12">
        <f>VLOOKUP($J56,FEB!$A$2:$F$65,6)</f>
        <v>3</v>
      </c>
      <c r="J56" s="12">
        <v>10</v>
      </c>
      <c r="K56" s="12">
        <v>14</v>
      </c>
      <c r="L56" s="12" t="str">
        <f>VLOOKUP($K56,SEARRAYFPGAv2!$A$1:$B$156,2)</f>
        <v>K18</v>
      </c>
      <c r="M56" s="12">
        <v>15</v>
      </c>
    </row>
    <row r="57" spans="1:13" x14ac:dyDescent="0.3">
      <c r="A57" s="12">
        <f>VLOOKUP(($C57-1)*40+$F57-1,Baseboard!$A$2:$E$257,2)</f>
        <v>56</v>
      </c>
      <c r="B57" s="12" t="str">
        <f>VLOOKUP(($C57-1)*40+$F57-1,Baseboard!$A$2:$E$257,3)</f>
        <v>B</v>
      </c>
      <c r="C57" s="12">
        <v>4</v>
      </c>
      <c r="D57" s="12">
        <v>1</v>
      </c>
      <c r="E57" s="12">
        <f>VLOOKUP($J57,FEB!$A$2:$F$65,2)</f>
        <v>1</v>
      </c>
      <c r="F57" s="12">
        <f>VLOOKUP($J57,FEB!$A$2:$F$65,3)</f>
        <v>3</v>
      </c>
      <c r="G57" s="12" t="str">
        <f>VLOOKUP($J57,FEB!$A$2:$F$65,4)</f>
        <v>in3</v>
      </c>
      <c r="H57" s="12">
        <f>VLOOKUP($J57,FEB!$A$2:$F$65,5)</f>
        <v>1</v>
      </c>
      <c r="I57" s="12">
        <f>VLOOKUP($J57,FEB!$A$2:$F$65,6)</f>
        <v>1</v>
      </c>
      <c r="J57" s="12">
        <v>6</v>
      </c>
      <c r="K57" s="12">
        <v>2</v>
      </c>
      <c r="L57" s="12" t="str">
        <f>VLOOKUP($K57,SEARRAYFPGAv2!$A$1:$B$156,2)</f>
        <v>H18</v>
      </c>
      <c r="M57" s="12">
        <v>15</v>
      </c>
    </row>
    <row r="58" spans="1:13" x14ac:dyDescent="0.3">
      <c r="A58" s="12">
        <f>VLOOKUP(($C58-1)*40+$F58-1,Baseboard!$A$2:$E$257,2)</f>
        <v>57</v>
      </c>
      <c r="B58" s="12" t="str">
        <f>VLOOKUP(($C58-1)*40+$F58-1,Baseboard!$A$2:$E$257,3)</f>
        <v>B</v>
      </c>
      <c r="C58" s="12">
        <v>4</v>
      </c>
      <c r="D58" s="12">
        <v>1</v>
      </c>
      <c r="E58" s="12">
        <f>VLOOKUP($J58,FEB!$A$2:$F$65,2)</f>
        <v>1</v>
      </c>
      <c r="F58" s="12">
        <f>VLOOKUP($J58,FEB!$A$2:$F$65,3)</f>
        <v>39</v>
      </c>
      <c r="G58" s="12" t="str">
        <f>VLOOKUP($J58,FEB!$A$2:$F$65,4)</f>
        <v>in31</v>
      </c>
      <c r="H58" s="12">
        <f>VLOOKUP($J58,FEB!$A$2:$F$65,5)</f>
        <v>3</v>
      </c>
      <c r="I58" s="12">
        <f>VLOOKUP($J58,FEB!$A$2:$F$65,6)</f>
        <v>7</v>
      </c>
      <c r="J58" s="12">
        <v>34</v>
      </c>
      <c r="K58" s="12">
        <v>86</v>
      </c>
      <c r="L58" s="12" t="str">
        <f>VLOOKUP($K58,SEARRAYFPGAv2!$A$1:$B$156,2)</f>
        <v>R16</v>
      </c>
      <c r="M58" s="12">
        <v>13</v>
      </c>
    </row>
    <row r="59" spans="1:13" x14ac:dyDescent="0.3">
      <c r="A59" s="12">
        <f>VLOOKUP(($C59-1)*40+$F59-1,Baseboard!$A$2:$E$257,2)</f>
        <v>58</v>
      </c>
      <c r="B59" s="12" t="str">
        <f>VLOOKUP(($C59-1)*40+$F59-1,Baseboard!$A$2:$E$257,3)</f>
        <v>B</v>
      </c>
      <c r="C59" s="12">
        <v>4</v>
      </c>
      <c r="D59" s="12">
        <v>1</v>
      </c>
      <c r="E59" s="12">
        <f>VLOOKUP($J59,FEB!$A$2:$F$65,2)</f>
        <v>1</v>
      </c>
      <c r="F59" s="12">
        <f>VLOOKUP($J59,FEB!$A$2:$F$65,3)</f>
        <v>35</v>
      </c>
      <c r="G59" s="12" t="str">
        <f>VLOOKUP($J59,FEB!$A$2:$F$65,4)</f>
        <v>in27</v>
      </c>
      <c r="H59" s="12">
        <f>VLOOKUP($J59,FEB!$A$2:$F$65,5)</f>
        <v>3</v>
      </c>
      <c r="I59" s="12">
        <f>VLOOKUP($J59,FEB!$A$2:$F$65,6)</f>
        <v>5</v>
      </c>
      <c r="J59" s="12">
        <v>30</v>
      </c>
      <c r="K59" s="12">
        <v>74</v>
      </c>
      <c r="L59" s="12" t="str">
        <f>VLOOKUP($K59,SEARRAYFPGAv2!$A$1:$B$156,2)</f>
        <v>Y22</v>
      </c>
      <c r="M59" s="12">
        <v>13</v>
      </c>
    </row>
    <row r="60" spans="1:13" x14ac:dyDescent="0.3">
      <c r="A60" s="12">
        <f>VLOOKUP(($C60-1)*40+$F60-1,Baseboard!$A$2:$E$257,2)</f>
        <v>59</v>
      </c>
      <c r="B60" s="12" t="str">
        <f>VLOOKUP(($C60-1)*40+$F60-1,Baseboard!$A$2:$E$257,3)</f>
        <v>B</v>
      </c>
      <c r="C60" s="12">
        <v>4</v>
      </c>
      <c r="D60" s="12">
        <v>1</v>
      </c>
      <c r="E60" s="12">
        <f>VLOOKUP($J60,FEB!$A$2:$F$65,2)</f>
        <v>1</v>
      </c>
      <c r="F60" s="12">
        <f>VLOOKUP($J60,FEB!$A$2:$F$65,3)</f>
        <v>31</v>
      </c>
      <c r="G60" s="12" t="str">
        <f>VLOOKUP($J60,FEB!$A$2:$F$65,4)</f>
        <v>in23</v>
      </c>
      <c r="H60" s="12">
        <f>VLOOKUP($J60,FEB!$A$2:$F$65,5)</f>
        <v>3</v>
      </c>
      <c r="I60" s="12">
        <f>VLOOKUP($J60,FEB!$A$2:$F$65,6)</f>
        <v>3</v>
      </c>
      <c r="J60" s="12">
        <v>26</v>
      </c>
      <c r="K60" s="12">
        <v>62</v>
      </c>
      <c r="L60" s="12" t="str">
        <f>VLOOKUP($K60,SEARRAYFPGAv2!$A$1:$B$156,2)</f>
        <v>V21</v>
      </c>
      <c r="M60" s="12">
        <v>13</v>
      </c>
    </row>
    <row r="61" spans="1:13" x14ac:dyDescent="0.3">
      <c r="A61" s="12">
        <f>VLOOKUP(($C61-1)*40+$F61-1,Baseboard!$A$2:$E$257,2)</f>
        <v>60</v>
      </c>
      <c r="B61" s="12" t="str">
        <f>VLOOKUP(($C61-1)*40+$F61-1,Baseboard!$A$2:$E$257,3)</f>
        <v>B</v>
      </c>
      <c r="C61" s="12">
        <v>4</v>
      </c>
      <c r="D61" s="12">
        <v>1</v>
      </c>
      <c r="E61" s="12">
        <f>VLOOKUP($J61,FEB!$A$2:$F$65,2)</f>
        <v>1</v>
      </c>
      <c r="F61" s="12">
        <f>VLOOKUP($J61,FEB!$A$2:$F$65,3)</f>
        <v>27</v>
      </c>
      <c r="G61" s="12" t="str">
        <f>VLOOKUP($J61,FEB!$A$2:$F$65,4)</f>
        <v>in19</v>
      </c>
      <c r="H61" s="12">
        <f>VLOOKUP($J61,FEB!$A$2:$F$65,5)</f>
        <v>3</v>
      </c>
      <c r="I61" s="12">
        <f>VLOOKUP($J61,FEB!$A$2:$F$65,6)</f>
        <v>1</v>
      </c>
      <c r="J61" s="12">
        <v>22</v>
      </c>
      <c r="K61" s="12">
        <v>50</v>
      </c>
      <c r="L61" s="12" t="str">
        <f>VLOOKUP($K61,SEARRAYFPGAv2!$A$1:$B$156,2)</f>
        <v>R19</v>
      </c>
      <c r="M61" s="12">
        <v>13</v>
      </c>
    </row>
    <row r="62" spans="1:13" x14ac:dyDescent="0.3">
      <c r="A62" s="12">
        <f>VLOOKUP(($C62-1)*40+$F62-1,Baseboard!$A$2:$E$257,2)</f>
        <v>61</v>
      </c>
      <c r="B62" s="12" t="str">
        <f>VLOOKUP(($C62-1)*40+$F62-1,Baseboard!$A$2:$E$257,3)</f>
        <v>B</v>
      </c>
      <c r="C62" s="12">
        <v>4</v>
      </c>
      <c r="D62" s="12">
        <v>1</v>
      </c>
      <c r="E62" s="12">
        <f>VLOOKUP($J62,FEB!$A$2:$F$65,2)</f>
        <v>1</v>
      </c>
      <c r="F62" s="12">
        <f>VLOOKUP($J62,FEB!$A$2:$F$65,3)</f>
        <v>13</v>
      </c>
      <c r="G62" s="12" t="str">
        <f>VLOOKUP($J62,FEB!$A$2:$F$65,4)</f>
        <v>in13</v>
      </c>
      <c r="H62" s="12">
        <f>VLOOKUP($J62,FEB!$A$2:$F$65,5)</f>
        <v>1</v>
      </c>
      <c r="I62" s="12">
        <f>VLOOKUP($J62,FEB!$A$2:$F$65,6)</f>
        <v>6</v>
      </c>
      <c r="J62" s="12">
        <v>16</v>
      </c>
      <c r="K62" s="12">
        <v>32</v>
      </c>
      <c r="L62" s="12" t="str">
        <f>VLOOKUP($K62,SEARRAYFPGAv2!$A$1:$B$156,2)</f>
        <v>M20</v>
      </c>
      <c r="M62" s="12">
        <v>15</v>
      </c>
    </row>
    <row r="63" spans="1:13" x14ac:dyDescent="0.3">
      <c r="A63" s="12">
        <f>VLOOKUP(($C63-1)*40+$F63-1,Baseboard!$A$2:$E$257,2)</f>
        <v>62</v>
      </c>
      <c r="B63" s="12" t="str">
        <f>VLOOKUP(($C63-1)*40+$F63-1,Baseboard!$A$2:$E$257,3)</f>
        <v>B</v>
      </c>
      <c r="C63" s="12">
        <v>4</v>
      </c>
      <c r="D63" s="12">
        <v>1</v>
      </c>
      <c r="E63" s="12">
        <f>VLOOKUP($J63,FEB!$A$2:$F$65,2)</f>
        <v>1</v>
      </c>
      <c r="F63" s="12">
        <f>VLOOKUP($J63,FEB!$A$2:$F$65,3)</f>
        <v>9</v>
      </c>
      <c r="G63" s="12" t="str">
        <f>VLOOKUP($J63,FEB!$A$2:$F$65,4)</f>
        <v>in9</v>
      </c>
      <c r="H63" s="12">
        <f>VLOOKUP($J63,FEB!$A$2:$F$65,5)</f>
        <v>1</v>
      </c>
      <c r="I63" s="12">
        <f>VLOOKUP($J63,FEB!$A$2:$F$65,6)</f>
        <v>4</v>
      </c>
      <c r="J63" s="12">
        <v>12</v>
      </c>
      <c r="K63" s="12">
        <v>20</v>
      </c>
      <c r="L63" s="12" t="str">
        <f>VLOOKUP($K63,SEARRAYFPGAv2!$A$1:$B$156,2)</f>
        <v>K20</v>
      </c>
      <c r="M63" s="12">
        <v>15</v>
      </c>
    </row>
    <row r="64" spans="1:13" x14ac:dyDescent="0.3">
      <c r="A64" s="12">
        <f>VLOOKUP(($C64-1)*40+$F64-1,Baseboard!$A$2:$E$257,2)</f>
        <v>63</v>
      </c>
      <c r="B64" s="12" t="str">
        <f>VLOOKUP(($C64-1)*40+$F64-1,Baseboard!$A$2:$E$257,3)</f>
        <v>B</v>
      </c>
      <c r="C64" s="12">
        <v>4</v>
      </c>
      <c r="D64" s="12">
        <v>1</v>
      </c>
      <c r="E64" s="12">
        <f>VLOOKUP($J64,FEB!$A$2:$F$65,2)</f>
        <v>1</v>
      </c>
      <c r="F64" s="12">
        <f>VLOOKUP($J64,FEB!$A$2:$F$65,3)</f>
        <v>5</v>
      </c>
      <c r="G64" s="12" t="str">
        <f>VLOOKUP($J64,FEB!$A$2:$F$65,4)</f>
        <v>in5</v>
      </c>
      <c r="H64" s="12">
        <f>VLOOKUP($J64,FEB!$A$2:$F$65,5)</f>
        <v>1</v>
      </c>
      <c r="I64" s="12">
        <f>VLOOKUP($J64,FEB!$A$2:$F$65,6)</f>
        <v>2</v>
      </c>
      <c r="J64" s="12">
        <v>8</v>
      </c>
      <c r="K64" s="12">
        <v>8</v>
      </c>
      <c r="L64" s="12" t="str">
        <f>VLOOKUP($K64,SEARRAYFPGAv2!$A$1:$B$156,2)</f>
        <v>G19</v>
      </c>
      <c r="M64" s="12">
        <v>15</v>
      </c>
    </row>
    <row r="65" spans="1:13" x14ac:dyDescent="0.3">
      <c r="A65" s="12">
        <f>VLOOKUP(($C65-1)*40+$F65-1,Baseboard!$A$2:$E$257,2)</f>
        <v>64</v>
      </c>
      <c r="B65" s="12" t="str">
        <f>VLOOKUP(($C65-1)*40+$F65-1,Baseboard!$A$2:$E$257,3)</f>
        <v>B</v>
      </c>
      <c r="C65" s="12">
        <v>4</v>
      </c>
      <c r="D65" s="12">
        <v>1</v>
      </c>
      <c r="E65" s="12">
        <f>VLOOKUP($J65,FEB!$A$2:$F$65,2)</f>
        <v>1</v>
      </c>
      <c r="F65" s="12">
        <f>VLOOKUP($J65,FEB!$A$2:$F$65,3)</f>
        <v>1</v>
      </c>
      <c r="G65" s="12" t="str">
        <f>VLOOKUP($J65,FEB!$A$2:$F$65,4)</f>
        <v>in1</v>
      </c>
      <c r="H65" s="12">
        <f>VLOOKUP($J65,FEB!$A$2:$F$65,5)</f>
        <v>1</v>
      </c>
      <c r="I65" s="12">
        <f>VLOOKUP($J65,FEB!$A$2:$F$65,6)</f>
        <v>0</v>
      </c>
      <c r="J65" s="12">
        <v>4</v>
      </c>
      <c r="K65" s="12">
        <v>3</v>
      </c>
      <c r="L65" s="12" t="str">
        <f>VLOOKUP($K65,SEARRAYFPGAv2!$A$1:$B$156,2)</f>
        <v>H19</v>
      </c>
      <c r="M65" s="12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0" zoomScaleNormal="50" workbookViewId="0">
      <pane ySplit="1" topLeftCell="A2" activePane="bottomLeft" state="frozen"/>
      <selection pane="bottomLeft" activeCell="L27" sqref="L27"/>
    </sheetView>
  </sheetViews>
  <sheetFormatPr defaultRowHeight="15" x14ac:dyDescent="0.25"/>
  <cols>
    <col min="1" max="1" width="11.5703125" customWidth="1"/>
    <col min="2" max="4" width="11.5703125" bestFit="1" customWidth="1"/>
    <col min="5" max="8" width="11.5703125" customWidth="1"/>
    <col min="9" max="9" width="11.5703125" bestFit="1" customWidth="1"/>
    <col min="10" max="11" width="11.5703125" customWidth="1"/>
    <col min="12" max="12" width="11.5703125" bestFit="1" customWidth="1"/>
    <col min="13" max="13" width="11.5703125" customWidth="1"/>
  </cols>
  <sheetData>
    <row r="1" spans="1:13" s="41" customFormat="1" ht="84" x14ac:dyDescent="0.25">
      <c r="A1" s="39" t="s">
        <v>358</v>
      </c>
      <c r="B1" s="39" t="s">
        <v>357</v>
      </c>
      <c r="C1" s="39" t="s">
        <v>521</v>
      </c>
      <c r="D1" s="39" t="s">
        <v>510</v>
      </c>
      <c r="E1" s="39" t="s">
        <v>523</v>
      </c>
      <c r="F1" s="39" t="s">
        <v>10</v>
      </c>
      <c r="G1" s="39" t="s">
        <v>19</v>
      </c>
      <c r="H1" s="39" t="s">
        <v>342</v>
      </c>
      <c r="I1" s="39" t="s">
        <v>344</v>
      </c>
      <c r="J1" s="39" t="s">
        <v>85</v>
      </c>
      <c r="K1" s="39" t="s">
        <v>352</v>
      </c>
      <c r="L1" s="39" t="s">
        <v>509</v>
      </c>
      <c r="M1" s="39" t="s">
        <v>511</v>
      </c>
    </row>
    <row r="2" spans="1:13" ht="26.25" x14ac:dyDescent="0.25">
      <c r="A2" s="15">
        <f>VLOOKUP(($C2-1)*40+$F2-1,Baseboard!$A$2:$E$257,2)</f>
        <v>1</v>
      </c>
      <c r="B2" s="15" t="str">
        <f>VLOOKUP(($C2-1)*40+$F2-1,Baseboard!$A$2:$E$257,3)</f>
        <v>C</v>
      </c>
      <c r="C2" s="15">
        <v>5</v>
      </c>
      <c r="D2" s="15">
        <v>3</v>
      </c>
      <c r="E2" s="15">
        <f>VLOOKUP($J2,FEB!$A$2:$F$65,2)</f>
        <v>2</v>
      </c>
      <c r="F2" s="15">
        <f>VLOOKUP($J2,FEB!$A$2:$F$65,3)</f>
        <v>40</v>
      </c>
      <c r="G2" s="15" t="str">
        <f>VLOOKUP($J2,FEB!$A$2:$F$65,4)</f>
        <v>in33</v>
      </c>
      <c r="H2" s="15">
        <f>VLOOKUP($J2,FEB!$A$2:$F$65,5)</f>
        <v>5</v>
      </c>
      <c r="I2" s="15">
        <f>VLOOKUP($J2,FEB!$A$2:$F$65,6)</f>
        <v>0</v>
      </c>
      <c r="J2" s="15">
        <v>68</v>
      </c>
      <c r="K2" s="15">
        <v>89</v>
      </c>
      <c r="L2" s="15" t="str">
        <f>VLOOKUP($K2,SEARRAYFPGAv2!$A$1:$B$156,2)</f>
        <v>U20</v>
      </c>
      <c r="M2" s="15">
        <f>16-(($D2-3)*8+$H2)</f>
        <v>11</v>
      </c>
    </row>
    <row r="3" spans="1:13" ht="26.25" x14ac:dyDescent="0.25">
      <c r="A3" s="15">
        <f>VLOOKUP(($C3-1)*40+$F3-1,Baseboard!$A$2:$E$257,2)</f>
        <v>2</v>
      </c>
      <c r="B3" s="15" t="str">
        <f>VLOOKUP(($C3-1)*40+$F3-1,Baseboard!$A$2:$E$257,3)</f>
        <v>C</v>
      </c>
      <c r="C3" s="15">
        <v>5</v>
      </c>
      <c r="D3" s="15">
        <v>3</v>
      </c>
      <c r="E3" s="15">
        <f>VLOOKUP($J3,FEB!$A$2:$F$65,2)</f>
        <v>2</v>
      </c>
      <c r="F3" s="16">
        <f>VLOOKUP($J3,FEB!$A$2:$F$65,3)</f>
        <v>36</v>
      </c>
      <c r="G3" s="16" t="str">
        <f>VLOOKUP($J3,FEB!$A$2:$F$65,4)</f>
        <v>in37</v>
      </c>
      <c r="H3" s="16">
        <f>VLOOKUP($J3,FEB!$A$2:$F$65,5)</f>
        <v>5</v>
      </c>
      <c r="I3" s="16">
        <f>VLOOKUP($J3,FEB!$A$2:$F$65,6)</f>
        <v>2</v>
      </c>
      <c r="J3" s="16">
        <v>72</v>
      </c>
      <c r="K3" s="16">
        <v>77</v>
      </c>
      <c r="L3" s="16" t="str">
        <f>VLOOKUP($K3,SEARRAYFPGAv2!$A$1:$B$156,2)</f>
        <v>R20</v>
      </c>
      <c r="M3" s="16">
        <f t="shared" ref="M3:M65" si="0">16-(($D3-3)*8+$H3)</f>
        <v>11</v>
      </c>
    </row>
    <row r="4" spans="1:13" ht="26.25" x14ac:dyDescent="0.25">
      <c r="A4" s="15">
        <f>VLOOKUP(($C4-1)*40+$F4-1,Baseboard!$A$2:$E$257,2)</f>
        <v>3</v>
      </c>
      <c r="B4" s="15" t="str">
        <f>VLOOKUP(($C4-1)*40+$F4-1,Baseboard!$A$2:$E$257,3)</f>
        <v>C</v>
      </c>
      <c r="C4" s="15">
        <v>5</v>
      </c>
      <c r="D4" s="15">
        <v>3</v>
      </c>
      <c r="E4" s="15">
        <f>VLOOKUP($J4,FEB!$A$2:$F$65,2)</f>
        <v>2</v>
      </c>
      <c r="F4" s="16">
        <f>VLOOKUP($J4,FEB!$A$2:$F$65,3)</f>
        <v>32</v>
      </c>
      <c r="G4" s="16" t="str">
        <f>VLOOKUP($J4,FEB!$A$2:$F$65,4)</f>
        <v>in41</v>
      </c>
      <c r="H4" s="16">
        <f>VLOOKUP($J4,FEB!$A$2:$F$65,5)</f>
        <v>5</v>
      </c>
      <c r="I4" s="16">
        <f>VLOOKUP($J4,FEB!$A$2:$F$65,6)</f>
        <v>4</v>
      </c>
      <c r="J4" s="16">
        <v>76</v>
      </c>
      <c r="K4" s="16">
        <v>65</v>
      </c>
      <c r="L4" s="16" t="str">
        <f>VLOOKUP($K4,SEARRAYFPGAv2!$A$1:$B$156,2)</f>
        <v>N20</v>
      </c>
      <c r="M4" s="16">
        <f t="shared" si="0"/>
        <v>11</v>
      </c>
    </row>
    <row r="5" spans="1:13" ht="26.25" x14ac:dyDescent="0.25">
      <c r="A5" s="15">
        <f>VLOOKUP(($C5-1)*40+$F5-1,Baseboard!$A$2:$E$257,2)</f>
        <v>4</v>
      </c>
      <c r="B5" s="15" t="str">
        <f>VLOOKUP(($C5-1)*40+$F5-1,Baseboard!$A$2:$E$257,3)</f>
        <v>C</v>
      </c>
      <c r="C5" s="15">
        <v>5</v>
      </c>
      <c r="D5" s="15">
        <v>3</v>
      </c>
      <c r="E5" s="15">
        <f>VLOOKUP($J5,FEB!$A$2:$F$65,2)</f>
        <v>2</v>
      </c>
      <c r="F5" s="16">
        <f>VLOOKUP($J5,FEB!$A$2:$F$65,3)</f>
        <v>28</v>
      </c>
      <c r="G5" s="16" t="str">
        <f>VLOOKUP($J5,FEB!$A$2:$F$65,4)</f>
        <v>in45</v>
      </c>
      <c r="H5" s="16">
        <f>VLOOKUP($J5,FEB!$A$2:$F$65,5)</f>
        <v>5</v>
      </c>
      <c r="I5" s="16">
        <f>VLOOKUP($J5,FEB!$A$2:$F$65,6)</f>
        <v>6</v>
      </c>
      <c r="J5" s="16">
        <v>80</v>
      </c>
      <c r="K5" s="16">
        <v>53</v>
      </c>
      <c r="L5" s="16" t="str">
        <f>VLOOKUP($K5,SEARRAYFPGAv2!$A$1:$B$156,2)</f>
        <v>L20</v>
      </c>
      <c r="M5" s="16">
        <f t="shared" si="0"/>
        <v>11</v>
      </c>
    </row>
    <row r="6" spans="1:13" ht="26.25" x14ac:dyDescent="0.25">
      <c r="A6" s="15">
        <f>VLOOKUP(($C6-1)*40+$F6-1,Baseboard!$A$2:$E$257,2)</f>
        <v>5</v>
      </c>
      <c r="B6" s="15" t="str">
        <f>VLOOKUP(($C6-1)*40+$F6-1,Baseboard!$A$2:$E$257,3)</f>
        <v>C</v>
      </c>
      <c r="C6" s="15">
        <v>5</v>
      </c>
      <c r="D6" s="15">
        <v>3</v>
      </c>
      <c r="E6" s="15">
        <f>VLOOKUP($J6,FEB!$A$2:$F$65,2)</f>
        <v>2</v>
      </c>
      <c r="F6" s="16">
        <f>VLOOKUP($J6,FEB!$A$2:$F$65,3)</f>
        <v>14</v>
      </c>
      <c r="G6" s="16" t="str">
        <f>VLOOKUP($J6,FEB!$A$2:$F$65,4)</f>
        <v>in51</v>
      </c>
      <c r="H6" s="16">
        <f>VLOOKUP($J6,FEB!$A$2:$F$65,5)</f>
        <v>7</v>
      </c>
      <c r="I6" s="16">
        <f>VLOOKUP($J6,FEB!$A$2:$F$65,6)</f>
        <v>1</v>
      </c>
      <c r="J6" s="16">
        <v>86</v>
      </c>
      <c r="K6" s="16">
        <v>35</v>
      </c>
      <c r="L6" s="16" t="str">
        <f>VLOOKUP($K6,SEARRAYFPGAv2!$A$1:$B$156,2)</f>
        <v>H22</v>
      </c>
      <c r="M6" s="16">
        <f t="shared" si="0"/>
        <v>9</v>
      </c>
    </row>
    <row r="7" spans="1:13" ht="26.25" x14ac:dyDescent="0.25">
      <c r="A7" s="15">
        <f>VLOOKUP(($C7-1)*40+$F7-1,Baseboard!$A$2:$E$257,2)</f>
        <v>6</v>
      </c>
      <c r="B7" s="15" t="str">
        <f>VLOOKUP(($C7-1)*40+$F7-1,Baseboard!$A$2:$E$257,3)</f>
        <v>C</v>
      </c>
      <c r="C7" s="15">
        <v>5</v>
      </c>
      <c r="D7" s="15">
        <v>3</v>
      </c>
      <c r="E7" s="15">
        <f>VLOOKUP($J7,FEB!$A$2:$F$65,2)</f>
        <v>2</v>
      </c>
      <c r="F7" s="16">
        <f>VLOOKUP($J7,FEB!$A$2:$F$65,3)</f>
        <v>10</v>
      </c>
      <c r="G7" s="16" t="str">
        <f>VLOOKUP($J7,FEB!$A$2:$F$65,4)</f>
        <v>in55</v>
      </c>
      <c r="H7" s="16">
        <f>VLOOKUP($J7,FEB!$A$2:$F$65,5)</f>
        <v>7</v>
      </c>
      <c r="I7" s="16">
        <f>VLOOKUP($J7,FEB!$A$2:$F$65,6)</f>
        <v>3</v>
      </c>
      <c r="J7" s="16">
        <v>90</v>
      </c>
      <c r="K7" s="16">
        <v>23</v>
      </c>
      <c r="L7" s="16" t="str">
        <f>VLOOKUP($K7,SEARRAYFPGAv2!$A$1:$B$156,2)</f>
        <v>F22</v>
      </c>
      <c r="M7" s="16">
        <f t="shared" si="0"/>
        <v>9</v>
      </c>
    </row>
    <row r="8" spans="1:13" ht="26.25" x14ac:dyDescent="0.25">
      <c r="A8" s="15">
        <f>VLOOKUP(($C8-1)*40+$F8-1,Baseboard!$A$2:$E$257,2)</f>
        <v>7</v>
      </c>
      <c r="B8" s="15" t="str">
        <f>VLOOKUP(($C8-1)*40+$F8-1,Baseboard!$A$2:$E$257,3)</f>
        <v>C</v>
      </c>
      <c r="C8" s="15">
        <v>5</v>
      </c>
      <c r="D8" s="15">
        <v>3</v>
      </c>
      <c r="E8" s="15">
        <f>VLOOKUP($J8,FEB!$A$2:$F$65,2)</f>
        <v>2</v>
      </c>
      <c r="F8" s="16">
        <f>VLOOKUP($J8,FEB!$A$2:$F$65,3)</f>
        <v>6</v>
      </c>
      <c r="G8" s="16" t="str">
        <f>VLOOKUP($J8,FEB!$A$2:$F$65,4)</f>
        <v>in59</v>
      </c>
      <c r="H8" s="16">
        <f>VLOOKUP($J8,FEB!$A$2:$F$65,5)</f>
        <v>7</v>
      </c>
      <c r="I8" s="16">
        <f>VLOOKUP($J8,FEB!$A$2:$F$65,6)</f>
        <v>5</v>
      </c>
      <c r="J8" s="16">
        <v>94</v>
      </c>
      <c r="K8" s="16">
        <v>11</v>
      </c>
      <c r="L8" s="16" t="str">
        <f>VLOOKUP($K8,SEARRAYFPGAv2!$A$1:$B$156,2)</f>
        <v>D22</v>
      </c>
      <c r="M8" s="16">
        <f t="shared" si="0"/>
        <v>9</v>
      </c>
    </row>
    <row r="9" spans="1:13" ht="26.25" x14ac:dyDescent="0.25">
      <c r="A9" s="15">
        <f>VLOOKUP(($C9-1)*40+$F9-1,Baseboard!$A$2:$E$257,2)</f>
        <v>8</v>
      </c>
      <c r="B9" s="15" t="str">
        <f>VLOOKUP(($C9-1)*40+$F9-1,Baseboard!$A$2:$E$257,3)</f>
        <v>C</v>
      </c>
      <c r="C9" s="15">
        <v>5</v>
      </c>
      <c r="D9" s="15">
        <v>3</v>
      </c>
      <c r="E9" s="15">
        <f>VLOOKUP($J9,FEB!$A$2:$F$65,2)</f>
        <v>2</v>
      </c>
      <c r="F9" s="16">
        <f>VLOOKUP($J9,FEB!$A$2:$F$65,3)</f>
        <v>2</v>
      </c>
      <c r="G9" s="16" t="str">
        <f>VLOOKUP($J9,FEB!$A$2:$F$65,4)</f>
        <v>in63</v>
      </c>
      <c r="H9" s="16">
        <f>VLOOKUP($J9,FEB!$A$2:$F$65,5)</f>
        <v>7</v>
      </c>
      <c r="I9" s="16">
        <f>VLOOKUP($J9,FEB!$A$2:$F$65,6)</f>
        <v>7</v>
      </c>
      <c r="J9" s="16">
        <v>98</v>
      </c>
      <c r="K9" s="16">
        <v>4</v>
      </c>
      <c r="L9" s="35" t="str">
        <f>VLOOKUP($K9,SEARRAYFPGAv2!$A$1:$B$156,2)</f>
        <v>B22</v>
      </c>
      <c r="M9" s="16">
        <f t="shared" si="0"/>
        <v>9</v>
      </c>
    </row>
    <row r="10" spans="1:13" ht="26.25" x14ac:dyDescent="0.25">
      <c r="A10" s="15">
        <f>VLOOKUP(($C10-1)*40+$F10-1,Baseboard!$A$2:$E$257,2)</f>
        <v>9</v>
      </c>
      <c r="B10" s="15" t="str">
        <f>VLOOKUP(($C10-1)*40+$F10-1,Baseboard!$A$2:$E$257,3)</f>
        <v>C</v>
      </c>
      <c r="C10" s="15">
        <v>5</v>
      </c>
      <c r="D10" s="15">
        <v>3</v>
      </c>
      <c r="E10" s="15">
        <f>VLOOKUP($J10,FEB!$A$2:$F$65,2)</f>
        <v>2</v>
      </c>
      <c r="F10" s="16">
        <f>VLOOKUP($J10,FEB!$A$2:$F$65,3)</f>
        <v>38</v>
      </c>
      <c r="G10" s="16" t="str">
        <f>VLOOKUP($J10,FEB!$A$2:$F$65,4)</f>
        <v>in35</v>
      </c>
      <c r="H10" s="16">
        <f>VLOOKUP($J10,FEB!$A$2:$F$65,5)</f>
        <v>5</v>
      </c>
      <c r="I10" s="16">
        <f>VLOOKUP($J10,FEB!$A$2:$F$65,6)</f>
        <v>1</v>
      </c>
      <c r="J10" s="16">
        <v>70</v>
      </c>
      <c r="K10" s="16">
        <v>83</v>
      </c>
      <c r="L10" s="16" t="str">
        <f>VLOOKUP($K10,SEARRAYFPGAv2!$A$1:$B$156,2)</f>
        <v>T21</v>
      </c>
      <c r="M10" s="16">
        <f t="shared" si="0"/>
        <v>11</v>
      </c>
    </row>
    <row r="11" spans="1:13" ht="26.25" x14ac:dyDescent="0.25">
      <c r="A11" s="15">
        <f>VLOOKUP(($C11-1)*40+$F11-1,Baseboard!$A$2:$E$257,2)</f>
        <v>10</v>
      </c>
      <c r="B11" s="15" t="str">
        <f>VLOOKUP(($C11-1)*40+$F11-1,Baseboard!$A$2:$E$257,3)</f>
        <v>C</v>
      </c>
      <c r="C11" s="15">
        <v>5</v>
      </c>
      <c r="D11" s="15">
        <v>3</v>
      </c>
      <c r="E11" s="15">
        <f>VLOOKUP($J11,FEB!$A$2:$F$65,2)</f>
        <v>2</v>
      </c>
      <c r="F11" s="16">
        <f>VLOOKUP($J11,FEB!$A$2:$F$65,3)</f>
        <v>34</v>
      </c>
      <c r="G11" s="16" t="str">
        <f>VLOOKUP($J11,FEB!$A$2:$F$65,4)</f>
        <v>in39</v>
      </c>
      <c r="H11" s="16">
        <f>VLOOKUP($J11,FEB!$A$2:$F$65,5)</f>
        <v>5</v>
      </c>
      <c r="I11" s="16">
        <f>VLOOKUP($J11,FEB!$A$2:$F$65,6)</f>
        <v>3</v>
      </c>
      <c r="J11" s="16">
        <v>74</v>
      </c>
      <c r="K11" s="16">
        <v>71</v>
      </c>
      <c r="L11" s="16" t="str">
        <f>VLOOKUP($K11,SEARRAYFPGAv2!$A$1:$B$156,2)</f>
        <v>P21</v>
      </c>
      <c r="M11" s="16">
        <f t="shared" si="0"/>
        <v>11</v>
      </c>
    </row>
    <row r="12" spans="1:13" ht="26.25" x14ac:dyDescent="0.25">
      <c r="A12" s="15">
        <f>VLOOKUP(($C12-1)*40+$F12-1,Baseboard!$A$2:$E$257,2)</f>
        <v>11</v>
      </c>
      <c r="B12" s="15" t="str">
        <f>VLOOKUP(($C12-1)*40+$F12-1,Baseboard!$A$2:$E$257,3)</f>
        <v>C</v>
      </c>
      <c r="C12" s="15">
        <v>5</v>
      </c>
      <c r="D12" s="15">
        <v>3</v>
      </c>
      <c r="E12" s="15">
        <f>VLOOKUP($J12,FEB!$A$2:$F$65,2)</f>
        <v>2</v>
      </c>
      <c r="F12" s="16">
        <f>VLOOKUP($J12,FEB!$A$2:$F$65,3)</f>
        <v>30</v>
      </c>
      <c r="G12" s="16" t="str">
        <f>VLOOKUP($J12,FEB!$A$2:$F$65,4)</f>
        <v>in43</v>
      </c>
      <c r="H12" s="16">
        <f>VLOOKUP($J12,FEB!$A$2:$F$65,5)</f>
        <v>5</v>
      </c>
      <c r="I12" s="16">
        <f>VLOOKUP($J12,FEB!$A$2:$F$65,6)</f>
        <v>5</v>
      </c>
      <c r="J12" s="16">
        <v>78</v>
      </c>
      <c r="K12" s="16">
        <v>59</v>
      </c>
      <c r="L12" s="16" t="str">
        <f>VLOOKUP($K12,SEARRAYFPGAv2!$A$1:$B$156,2)</f>
        <v>M21</v>
      </c>
      <c r="M12" s="16">
        <f t="shared" si="0"/>
        <v>11</v>
      </c>
    </row>
    <row r="13" spans="1:13" ht="26.25" x14ac:dyDescent="0.25">
      <c r="A13" s="15">
        <f>VLOOKUP(($C13-1)*40+$F13-1,Baseboard!$A$2:$E$257,2)</f>
        <v>12</v>
      </c>
      <c r="B13" s="15" t="str">
        <f>VLOOKUP(($C13-1)*40+$F13-1,Baseboard!$A$2:$E$257,3)</f>
        <v>C</v>
      </c>
      <c r="C13" s="15">
        <v>5</v>
      </c>
      <c r="D13" s="15">
        <v>3</v>
      </c>
      <c r="E13" s="15">
        <f>VLOOKUP($J13,FEB!$A$2:$F$65,2)</f>
        <v>2</v>
      </c>
      <c r="F13" s="16">
        <f>VLOOKUP($J13,FEB!$A$2:$F$65,3)</f>
        <v>26</v>
      </c>
      <c r="G13" s="16" t="str">
        <f>VLOOKUP($J13,FEB!$A$2:$F$65,4)</f>
        <v>in47</v>
      </c>
      <c r="H13" s="16">
        <f>VLOOKUP($J13,FEB!$A$2:$F$65,5)</f>
        <v>5</v>
      </c>
      <c r="I13" s="16">
        <f>VLOOKUP($J13,FEB!$A$2:$F$65,6)</f>
        <v>7</v>
      </c>
      <c r="J13" s="16">
        <v>82</v>
      </c>
      <c r="K13" s="16">
        <v>47</v>
      </c>
      <c r="L13" s="16" t="str">
        <f>VLOOKUP($K13,SEARRAYFPGAv2!$A$1:$B$156,2)</f>
        <v>K22</v>
      </c>
      <c r="M13" s="16">
        <f t="shared" si="0"/>
        <v>11</v>
      </c>
    </row>
    <row r="14" spans="1:13" ht="26.25" x14ac:dyDescent="0.25">
      <c r="A14" s="15">
        <f>VLOOKUP(($C14-1)*40+$F14-1,Baseboard!$A$2:$E$257,2)</f>
        <v>13</v>
      </c>
      <c r="B14" s="15" t="str">
        <f>VLOOKUP(($C14-1)*40+$F14-1,Baseboard!$A$2:$E$257,3)</f>
        <v>C</v>
      </c>
      <c r="C14" s="15">
        <v>5</v>
      </c>
      <c r="D14" s="15">
        <v>3</v>
      </c>
      <c r="E14" s="15">
        <f>VLOOKUP($J14,FEB!$A$2:$F$65,2)</f>
        <v>2</v>
      </c>
      <c r="F14" s="16">
        <f>VLOOKUP($J14,FEB!$A$2:$F$65,3)</f>
        <v>16</v>
      </c>
      <c r="G14" s="16" t="str">
        <f>VLOOKUP($J14,FEB!$A$2:$F$65,4)</f>
        <v>in49</v>
      </c>
      <c r="H14" s="16">
        <f>VLOOKUP($J14,FEB!$A$2:$F$65,5)</f>
        <v>7</v>
      </c>
      <c r="I14" s="16">
        <f>VLOOKUP($J14,FEB!$A$2:$F$65,6)</f>
        <v>0</v>
      </c>
      <c r="J14" s="16">
        <v>84</v>
      </c>
      <c r="K14" s="16">
        <v>41</v>
      </c>
      <c r="L14" s="16" t="str">
        <f>VLOOKUP($K14,SEARRAYFPGAv2!$A$1:$B$156,2)</f>
        <v>J22</v>
      </c>
      <c r="M14" s="16">
        <f t="shared" si="0"/>
        <v>9</v>
      </c>
    </row>
    <row r="15" spans="1:13" ht="26.25" x14ac:dyDescent="0.25">
      <c r="A15" s="15">
        <f>VLOOKUP(($C15-1)*40+$F15-1,Baseboard!$A$2:$E$257,2)</f>
        <v>14</v>
      </c>
      <c r="B15" s="15" t="str">
        <f>VLOOKUP(($C15-1)*40+$F15-1,Baseboard!$A$2:$E$257,3)</f>
        <v>C</v>
      </c>
      <c r="C15" s="15">
        <v>5</v>
      </c>
      <c r="D15" s="15">
        <v>3</v>
      </c>
      <c r="E15" s="15">
        <f>VLOOKUP($J15,FEB!$A$2:$F$65,2)</f>
        <v>2</v>
      </c>
      <c r="F15" s="16">
        <f>VLOOKUP($J15,FEB!$A$2:$F$65,3)</f>
        <v>12</v>
      </c>
      <c r="G15" s="16" t="str">
        <f>VLOOKUP($J15,FEB!$A$2:$F$65,4)</f>
        <v>in53</v>
      </c>
      <c r="H15" s="16">
        <f>VLOOKUP($J15,FEB!$A$2:$F$65,5)</f>
        <v>7</v>
      </c>
      <c r="I15" s="16">
        <f>VLOOKUP($J15,FEB!$A$2:$F$65,6)</f>
        <v>2</v>
      </c>
      <c r="J15" s="16">
        <v>88</v>
      </c>
      <c r="K15" s="16">
        <v>29</v>
      </c>
      <c r="L15" s="16" t="str">
        <f>VLOOKUP($K15,SEARRAYFPGAv2!$A$1:$B$156,2)</f>
        <v>G22</v>
      </c>
      <c r="M15" s="16">
        <f t="shared" si="0"/>
        <v>9</v>
      </c>
    </row>
    <row r="16" spans="1:13" ht="26.25" x14ac:dyDescent="0.25">
      <c r="A16" s="15">
        <f>VLOOKUP(($C16-1)*40+$F16-1,Baseboard!$A$2:$E$257,2)</f>
        <v>15</v>
      </c>
      <c r="B16" s="15" t="str">
        <f>VLOOKUP(($C16-1)*40+$F16-1,Baseboard!$A$2:$E$257,3)</f>
        <v>C</v>
      </c>
      <c r="C16" s="15">
        <v>5</v>
      </c>
      <c r="D16" s="15">
        <v>3</v>
      </c>
      <c r="E16" s="15">
        <f>VLOOKUP($J16,FEB!$A$2:$F$65,2)</f>
        <v>2</v>
      </c>
      <c r="F16" s="16">
        <f>VLOOKUP($J16,FEB!$A$2:$F$65,3)</f>
        <v>8</v>
      </c>
      <c r="G16" s="16" t="str">
        <f>VLOOKUP($J16,FEB!$A$2:$F$65,4)</f>
        <v>in57</v>
      </c>
      <c r="H16" s="16">
        <f>VLOOKUP($J16,FEB!$A$2:$F$65,5)</f>
        <v>7</v>
      </c>
      <c r="I16" s="16">
        <f>VLOOKUP($J16,FEB!$A$2:$F$65,6)</f>
        <v>4</v>
      </c>
      <c r="J16" s="16">
        <v>92</v>
      </c>
      <c r="K16" s="16">
        <v>17</v>
      </c>
      <c r="L16" s="16" t="str">
        <f>VLOOKUP($K16,SEARRAYFPGAv2!$A$1:$B$156,2)</f>
        <v>E22</v>
      </c>
      <c r="M16" s="16">
        <f t="shared" si="0"/>
        <v>9</v>
      </c>
    </row>
    <row r="17" spans="1:13" ht="26.25" x14ac:dyDescent="0.25">
      <c r="A17" s="15">
        <f>VLOOKUP(($C17-1)*40+$F17-1,Baseboard!$A$2:$E$257,2)</f>
        <v>16</v>
      </c>
      <c r="B17" s="15" t="str">
        <f>VLOOKUP(($C17-1)*40+$F17-1,Baseboard!$A$2:$E$257,3)</f>
        <v>C</v>
      </c>
      <c r="C17" s="15">
        <v>5</v>
      </c>
      <c r="D17" s="15">
        <v>3</v>
      </c>
      <c r="E17" s="15">
        <f>VLOOKUP($J17,FEB!$A$2:$F$65,2)</f>
        <v>2</v>
      </c>
      <c r="F17" s="16">
        <f>VLOOKUP($J17,FEB!$A$2:$F$65,3)</f>
        <v>4</v>
      </c>
      <c r="G17" s="16" t="str">
        <f>VLOOKUP($J17,FEB!$A$2:$F$65,4)</f>
        <v>in61</v>
      </c>
      <c r="H17" s="16">
        <f>VLOOKUP($J17,FEB!$A$2:$F$65,5)</f>
        <v>7</v>
      </c>
      <c r="I17" s="16">
        <f>VLOOKUP($J17,FEB!$A$2:$F$65,6)</f>
        <v>6</v>
      </c>
      <c r="J17" s="16">
        <v>96</v>
      </c>
      <c r="K17" s="16">
        <v>5</v>
      </c>
      <c r="L17" s="16" t="str">
        <f>VLOOKUP($K17,SEARRAYFPGAv2!$A$1:$B$156,2)</f>
        <v>C22</v>
      </c>
      <c r="M17" s="16">
        <f t="shared" si="0"/>
        <v>9</v>
      </c>
    </row>
    <row r="18" spans="1:13" ht="26.25" x14ac:dyDescent="0.25">
      <c r="A18" s="15">
        <f>VLOOKUP(($C18-1)*40+$F18-1,Baseboard!$A$2:$E$257,2)</f>
        <v>17</v>
      </c>
      <c r="B18" s="15" t="str">
        <f>VLOOKUP(($C18-1)*40+$F18-1,Baseboard!$A$2:$E$257,3)</f>
        <v>C</v>
      </c>
      <c r="C18" s="15">
        <v>5</v>
      </c>
      <c r="D18" s="15">
        <v>3</v>
      </c>
      <c r="E18" s="15">
        <f>VLOOKUP($J18,FEB!$A$2:$F$65,2)</f>
        <v>2</v>
      </c>
      <c r="F18" s="16">
        <f>VLOOKUP($J18,FEB!$A$2:$F$65,3)</f>
        <v>39</v>
      </c>
      <c r="G18" s="16" t="str">
        <f>VLOOKUP($J18,FEB!$A$2:$F$65,4)</f>
        <v>in32</v>
      </c>
      <c r="H18" s="16">
        <f>VLOOKUP($J18,FEB!$A$2:$F$65,5)</f>
        <v>4</v>
      </c>
      <c r="I18" s="16">
        <f>VLOOKUP($J18,FEB!$A$2:$F$65,6)</f>
        <v>7</v>
      </c>
      <c r="J18" s="16">
        <v>67</v>
      </c>
      <c r="K18" s="16">
        <v>90</v>
      </c>
      <c r="L18" s="16" t="str">
        <f>VLOOKUP($K18,SEARRAYFPGAv2!$A$1:$B$156,2)</f>
        <v>V22</v>
      </c>
      <c r="M18" s="16">
        <f t="shared" si="0"/>
        <v>12</v>
      </c>
    </row>
    <row r="19" spans="1:13" ht="26.25" x14ac:dyDescent="0.25">
      <c r="A19" s="15">
        <f>VLOOKUP(($C19-1)*40+$F19-1,Baseboard!$A$2:$E$257,2)</f>
        <v>18</v>
      </c>
      <c r="B19" s="15" t="str">
        <f>VLOOKUP(($C19-1)*40+$F19-1,Baseboard!$A$2:$E$257,3)</f>
        <v>C</v>
      </c>
      <c r="C19" s="15">
        <v>5</v>
      </c>
      <c r="D19" s="15">
        <v>3</v>
      </c>
      <c r="E19" s="15">
        <f>VLOOKUP($J19,FEB!$A$2:$F$65,2)</f>
        <v>2</v>
      </c>
      <c r="F19" s="16">
        <f>VLOOKUP($J19,FEB!$A$2:$F$65,3)</f>
        <v>35</v>
      </c>
      <c r="G19" s="16" t="str">
        <f>VLOOKUP($J19,FEB!$A$2:$F$65,4)</f>
        <v>in36</v>
      </c>
      <c r="H19" s="16">
        <f>VLOOKUP($J19,FEB!$A$2:$F$65,5)</f>
        <v>4</v>
      </c>
      <c r="I19" s="16">
        <f>VLOOKUP($J19,FEB!$A$2:$F$65,6)</f>
        <v>5</v>
      </c>
      <c r="J19" s="16">
        <v>71</v>
      </c>
      <c r="K19" s="16">
        <v>78</v>
      </c>
      <c r="L19" s="16" t="str">
        <f>VLOOKUP($K19,SEARRAYFPGAv2!$A$1:$B$156,2)</f>
        <v>T22</v>
      </c>
      <c r="M19" s="16">
        <f t="shared" si="0"/>
        <v>12</v>
      </c>
    </row>
    <row r="20" spans="1:13" ht="26.25" x14ac:dyDescent="0.25">
      <c r="A20" s="15">
        <f>VLOOKUP(($C20-1)*40+$F20-1,Baseboard!$A$2:$E$257,2)</f>
        <v>19</v>
      </c>
      <c r="B20" s="15" t="str">
        <f>VLOOKUP(($C20-1)*40+$F20-1,Baseboard!$A$2:$E$257,3)</f>
        <v>C</v>
      </c>
      <c r="C20" s="15">
        <v>5</v>
      </c>
      <c r="D20" s="15">
        <v>3</v>
      </c>
      <c r="E20" s="15">
        <f>VLOOKUP($J20,FEB!$A$2:$F$65,2)</f>
        <v>2</v>
      </c>
      <c r="F20" s="16">
        <f>VLOOKUP($J20,FEB!$A$2:$F$65,3)</f>
        <v>31</v>
      </c>
      <c r="G20" s="16" t="str">
        <f>VLOOKUP($J20,FEB!$A$2:$F$65,4)</f>
        <v>in40</v>
      </c>
      <c r="H20" s="16">
        <f>VLOOKUP($J20,FEB!$A$2:$F$65,5)</f>
        <v>4</v>
      </c>
      <c r="I20" s="16">
        <f>VLOOKUP($J20,FEB!$A$2:$F$65,6)</f>
        <v>3</v>
      </c>
      <c r="J20" s="16">
        <v>75</v>
      </c>
      <c r="K20" s="16">
        <v>66</v>
      </c>
      <c r="L20" s="16" t="str">
        <f>VLOOKUP($K20,SEARRAYFPGAv2!$A$1:$B$156,2)</f>
        <v>P22</v>
      </c>
      <c r="M20" s="16">
        <f t="shared" si="0"/>
        <v>12</v>
      </c>
    </row>
    <row r="21" spans="1:13" ht="26.25" x14ac:dyDescent="0.25">
      <c r="A21" s="15">
        <f>VLOOKUP(($C21-1)*40+$F21-1,Baseboard!$A$2:$E$257,2)</f>
        <v>20</v>
      </c>
      <c r="B21" s="15" t="str">
        <f>VLOOKUP(($C21-1)*40+$F21-1,Baseboard!$A$2:$E$257,3)</f>
        <v>C</v>
      </c>
      <c r="C21" s="15">
        <v>5</v>
      </c>
      <c r="D21" s="15">
        <v>3</v>
      </c>
      <c r="E21" s="15">
        <f>VLOOKUP($J21,FEB!$A$2:$F$65,2)</f>
        <v>2</v>
      </c>
      <c r="F21" s="16">
        <f>VLOOKUP($J21,FEB!$A$2:$F$65,3)</f>
        <v>25</v>
      </c>
      <c r="G21" s="16" t="str">
        <f>VLOOKUP($J21,FEB!$A$2:$F$65,4)</f>
        <v>in46</v>
      </c>
      <c r="H21" s="16">
        <f>VLOOKUP($J21,FEB!$A$2:$F$65,5)</f>
        <v>4</v>
      </c>
      <c r="I21" s="16">
        <f>VLOOKUP($J21,FEB!$A$2:$F$65,6)</f>
        <v>0</v>
      </c>
      <c r="J21" s="16">
        <v>81</v>
      </c>
      <c r="K21" s="16">
        <v>48</v>
      </c>
      <c r="L21" s="16" t="str">
        <f>VLOOKUP($K21,SEARRAYFPGAv2!$A$1:$B$156,2)</f>
        <v>L22</v>
      </c>
      <c r="M21" s="16">
        <f t="shared" si="0"/>
        <v>12</v>
      </c>
    </row>
    <row r="22" spans="1:13" ht="26.25" x14ac:dyDescent="0.25">
      <c r="A22" s="15">
        <f>VLOOKUP(($C22-1)*40+$F22-1,Baseboard!$A$2:$E$257,2)</f>
        <v>21</v>
      </c>
      <c r="B22" s="15" t="str">
        <f>VLOOKUP(($C22-1)*40+$F22-1,Baseboard!$A$2:$E$257,3)</f>
        <v>C</v>
      </c>
      <c r="C22" s="15">
        <v>5</v>
      </c>
      <c r="D22" s="15">
        <v>3</v>
      </c>
      <c r="E22" s="15">
        <f>VLOOKUP($J22,FEB!$A$2:$F$65,2)</f>
        <v>2</v>
      </c>
      <c r="F22" s="16">
        <f>VLOOKUP($J22,FEB!$A$2:$F$65,3)</f>
        <v>13</v>
      </c>
      <c r="G22" s="16" t="str">
        <f>VLOOKUP($J22,FEB!$A$2:$F$65,4)</f>
        <v>in50</v>
      </c>
      <c r="H22" s="16">
        <f>VLOOKUP($J22,FEB!$A$2:$F$65,5)</f>
        <v>6</v>
      </c>
      <c r="I22" s="16">
        <f>VLOOKUP($J22,FEB!$A$2:$F$65,6)</f>
        <v>6</v>
      </c>
      <c r="J22" s="16">
        <v>85</v>
      </c>
      <c r="K22" s="16">
        <v>36</v>
      </c>
      <c r="L22" s="16" t="str">
        <f>VLOOKUP($K22,SEARRAYFPGAv2!$A$1:$B$156,2)</f>
        <v>J20</v>
      </c>
      <c r="M22" s="16">
        <f t="shared" si="0"/>
        <v>10</v>
      </c>
    </row>
    <row r="23" spans="1:13" ht="26.25" x14ac:dyDescent="0.25">
      <c r="A23" s="15">
        <f>VLOOKUP(($C23-1)*40+$F23-1,Baseboard!$A$2:$E$257,2)</f>
        <v>22</v>
      </c>
      <c r="B23" s="15" t="str">
        <f>VLOOKUP(($C23-1)*40+$F23-1,Baseboard!$A$2:$E$257,3)</f>
        <v>C</v>
      </c>
      <c r="C23" s="15">
        <v>5</v>
      </c>
      <c r="D23" s="15">
        <v>3</v>
      </c>
      <c r="E23" s="15">
        <f>VLOOKUP($J23,FEB!$A$2:$F$65,2)</f>
        <v>2</v>
      </c>
      <c r="F23" s="16">
        <f>VLOOKUP($J23,FEB!$A$2:$F$65,3)</f>
        <v>9</v>
      </c>
      <c r="G23" s="16" t="str">
        <f>VLOOKUP($J23,FEB!$A$2:$F$65,4)</f>
        <v>in54</v>
      </c>
      <c r="H23" s="16">
        <f>VLOOKUP($J23,FEB!$A$2:$F$65,5)</f>
        <v>6</v>
      </c>
      <c r="I23" s="16">
        <f>VLOOKUP($J23,FEB!$A$2:$F$65,6)</f>
        <v>4</v>
      </c>
      <c r="J23" s="16">
        <v>89</v>
      </c>
      <c r="K23" s="16">
        <v>24</v>
      </c>
      <c r="L23" s="16" t="str">
        <f>VLOOKUP($K23,SEARRAYFPGAv2!$A$1:$B$156,2)</f>
        <v>G20</v>
      </c>
      <c r="M23" s="16">
        <f t="shared" si="0"/>
        <v>10</v>
      </c>
    </row>
    <row r="24" spans="1:13" ht="26.25" x14ac:dyDescent="0.25">
      <c r="A24" s="15">
        <f>VLOOKUP(($C24-1)*40+$F24-1,Baseboard!$A$2:$E$257,2)</f>
        <v>23</v>
      </c>
      <c r="B24" s="15" t="str">
        <f>VLOOKUP(($C24-1)*40+$F24-1,Baseboard!$A$2:$E$257,3)</f>
        <v>C</v>
      </c>
      <c r="C24" s="15">
        <v>5</v>
      </c>
      <c r="D24" s="15">
        <v>3</v>
      </c>
      <c r="E24" s="15">
        <f>VLOOKUP($J24,FEB!$A$2:$F$65,2)</f>
        <v>2</v>
      </c>
      <c r="F24" s="16">
        <f>VLOOKUP($J24,FEB!$A$2:$F$65,3)</f>
        <v>5</v>
      </c>
      <c r="G24" s="16" t="str">
        <f>VLOOKUP($J24,FEB!$A$2:$F$65,4)</f>
        <v>in58</v>
      </c>
      <c r="H24" s="16">
        <f>VLOOKUP($J24,FEB!$A$2:$F$65,5)</f>
        <v>6</v>
      </c>
      <c r="I24" s="16">
        <f>VLOOKUP($J24,FEB!$A$2:$F$65,6)</f>
        <v>2</v>
      </c>
      <c r="J24" s="16">
        <v>93</v>
      </c>
      <c r="K24" s="16">
        <v>12</v>
      </c>
      <c r="L24" s="16" t="str">
        <f>VLOOKUP($K24,SEARRAYFPGAv2!$A$1:$B$156,2)</f>
        <v>E20</v>
      </c>
      <c r="M24" s="16">
        <f t="shared" si="0"/>
        <v>10</v>
      </c>
    </row>
    <row r="25" spans="1:13" ht="26.25" x14ac:dyDescent="0.25">
      <c r="A25" s="15">
        <f>VLOOKUP(($C25-1)*40+$F25-1,Baseboard!$A$2:$E$257,2)</f>
        <v>24</v>
      </c>
      <c r="B25" s="15" t="str">
        <f>VLOOKUP(($C25-1)*40+$F25-1,Baseboard!$A$2:$E$257,3)</f>
        <v>C</v>
      </c>
      <c r="C25" s="15">
        <v>5</v>
      </c>
      <c r="D25" s="15">
        <v>3</v>
      </c>
      <c r="E25" s="15">
        <f>VLOOKUP($J25,FEB!$A$2:$F$65,2)</f>
        <v>2</v>
      </c>
      <c r="F25" s="16">
        <f>VLOOKUP($J25,FEB!$A$2:$F$65,3)</f>
        <v>1</v>
      </c>
      <c r="G25" s="16" t="str">
        <f>VLOOKUP($J25,FEB!$A$2:$F$65,4)</f>
        <v>in62</v>
      </c>
      <c r="H25" s="16">
        <f>VLOOKUP($J25,FEB!$A$2:$F$65,5)</f>
        <v>6</v>
      </c>
      <c r="I25" s="16">
        <f>VLOOKUP($J25,FEB!$A$2:$F$65,6)</f>
        <v>0</v>
      </c>
      <c r="J25" s="16">
        <v>97</v>
      </c>
      <c r="K25" s="16">
        <v>10</v>
      </c>
      <c r="L25" s="35" t="str">
        <f>VLOOKUP($K25,SEARRAYFPGAv2!$A$1:$B$156,2)</f>
        <v>B21</v>
      </c>
      <c r="M25" s="16">
        <f t="shared" si="0"/>
        <v>10</v>
      </c>
    </row>
    <row r="26" spans="1:13" ht="26.25" x14ac:dyDescent="0.25">
      <c r="A26" s="15">
        <f>VLOOKUP(($C26-1)*40+$F26-1,Baseboard!$A$2:$E$257,2)</f>
        <v>25</v>
      </c>
      <c r="B26" s="15" t="str">
        <f>VLOOKUP(($C26-1)*40+$F26-1,Baseboard!$A$2:$E$257,3)</f>
        <v>C</v>
      </c>
      <c r="C26" s="15">
        <v>5</v>
      </c>
      <c r="D26" s="15">
        <v>3</v>
      </c>
      <c r="E26" s="15">
        <f>VLOOKUP($J26,FEB!$A$2:$F$65,2)</f>
        <v>2</v>
      </c>
      <c r="F26" s="16">
        <f>VLOOKUP($J26,FEB!$A$2:$F$65,3)</f>
        <v>37</v>
      </c>
      <c r="G26" s="16" t="str">
        <f>VLOOKUP($J26,FEB!$A$2:$F$65,4)</f>
        <v>in34</v>
      </c>
      <c r="H26" s="16">
        <f>VLOOKUP($J26,FEB!$A$2:$F$65,5)</f>
        <v>4</v>
      </c>
      <c r="I26" s="16">
        <f>VLOOKUP($J26,FEB!$A$2:$F$65,6)</f>
        <v>6</v>
      </c>
      <c r="J26" s="16">
        <v>69</v>
      </c>
      <c r="K26" s="16">
        <v>84</v>
      </c>
      <c r="L26" s="16" t="str">
        <f>VLOOKUP($K26,SEARRAYFPGAv2!$A$1:$B$156,2)</f>
        <v>U22</v>
      </c>
      <c r="M26" s="16">
        <f t="shared" si="0"/>
        <v>12</v>
      </c>
    </row>
    <row r="27" spans="1:13" ht="26.25" x14ac:dyDescent="0.25">
      <c r="A27" s="15">
        <f>VLOOKUP(($C27-1)*40+$F27-1,Baseboard!$A$2:$E$257,2)</f>
        <v>26</v>
      </c>
      <c r="B27" s="15" t="str">
        <f>VLOOKUP(($C27-1)*40+$F27-1,Baseboard!$A$2:$E$257,3)</f>
        <v>C</v>
      </c>
      <c r="C27" s="15">
        <v>5</v>
      </c>
      <c r="D27" s="15">
        <v>3</v>
      </c>
      <c r="E27" s="15">
        <f>VLOOKUP($J27,FEB!$A$2:$F$65,2)</f>
        <v>2</v>
      </c>
      <c r="F27" s="16">
        <f>VLOOKUP($J27,FEB!$A$2:$F$65,3)</f>
        <v>33</v>
      </c>
      <c r="G27" s="16" t="str">
        <f>VLOOKUP($J27,FEB!$A$2:$F$65,4)</f>
        <v>in38</v>
      </c>
      <c r="H27" s="16">
        <f>VLOOKUP($J27,FEB!$A$2:$F$65,5)</f>
        <v>4</v>
      </c>
      <c r="I27" s="16">
        <f>VLOOKUP($J27,FEB!$A$2:$F$65,6)</f>
        <v>4</v>
      </c>
      <c r="J27" s="16">
        <v>73</v>
      </c>
      <c r="K27" s="16">
        <v>72</v>
      </c>
      <c r="L27" s="16" t="str">
        <f>VLOOKUP($K27,SEARRAYFPGAv2!$A$1:$B$156,2)</f>
        <v>R22</v>
      </c>
      <c r="M27" s="16">
        <f t="shared" si="0"/>
        <v>12</v>
      </c>
    </row>
    <row r="28" spans="1:13" ht="26.25" x14ac:dyDescent="0.25">
      <c r="A28" s="15">
        <f>VLOOKUP(($C28-1)*40+$F28-1,Baseboard!$A$2:$E$257,2)</f>
        <v>27</v>
      </c>
      <c r="B28" s="15" t="str">
        <f>VLOOKUP(($C28-1)*40+$F28-1,Baseboard!$A$2:$E$257,3)</f>
        <v>C</v>
      </c>
      <c r="C28" s="15">
        <v>5</v>
      </c>
      <c r="D28" s="15">
        <v>3</v>
      </c>
      <c r="E28" s="15">
        <f>VLOOKUP($J28,FEB!$A$2:$F$65,2)</f>
        <v>2</v>
      </c>
      <c r="F28" s="16">
        <f>VLOOKUP($J28,FEB!$A$2:$F$65,3)</f>
        <v>29</v>
      </c>
      <c r="G28" s="16" t="str">
        <f>VLOOKUP($J28,FEB!$A$2:$F$65,4)</f>
        <v>in42</v>
      </c>
      <c r="H28" s="16">
        <f>VLOOKUP($J28,FEB!$A$2:$F$65,5)</f>
        <v>4</v>
      </c>
      <c r="I28" s="16">
        <f>VLOOKUP($J28,FEB!$A$2:$F$65,6)</f>
        <v>2</v>
      </c>
      <c r="J28" s="16">
        <v>77</v>
      </c>
      <c r="K28" s="16">
        <v>60</v>
      </c>
      <c r="L28" s="16" t="str">
        <f>VLOOKUP($K28,SEARRAYFPGAv2!$A$1:$B$156,2)</f>
        <v>N22</v>
      </c>
      <c r="M28" s="16">
        <f t="shared" si="0"/>
        <v>12</v>
      </c>
    </row>
    <row r="29" spans="1:13" ht="26.25" x14ac:dyDescent="0.25">
      <c r="A29" s="15">
        <f>VLOOKUP(($C29-1)*40+$F29-1,Baseboard!$A$2:$E$257,2)</f>
        <v>28</v>
      </c>
      <c r="B29" s="15" t="str">
        <f>VLOOKUP(($C29-1)*40+$F29-1,Baseboard!$A$2:$E$257,3)</f>
        <v>C</v>
      </c>
      <c r="C29" s="15">
        <v>5</v>
      </c>
      <c r="D29" s="15">
        <v>3</v>
      </c>
      <c r="E29" s="15">
        <f>VLOOKUP($J29,FEB!$A$2:$F$65,2)</f>
        <v>2</v>
      </c>
      <c r="F29" s="16">
        <f>VLOOKUP($J29,FEB!$A$2:$F$65,3)</f>
        <v>27</v>
      </c>
      <c r="G29" s="16" t="str">
        <f>VLOOKUP($J29,FEB!$A$2:$F$65,4)</f>
        <v>in44</v>
      </c>
      <c r="H29" s="16">
        <f>VLOOKUP($J29,FEB!$A$2:$F$65,5)</f>
        <v>4</v>
      </c>
      <c r="I29" s="16">
        <f>VLOOKUP($J29,FEB!$A$2:$F$65,6)</f>
        <v>1</v>
      </c>
      <c r="J29" s="16">
        <v>79</v>
      </c>
      <c r="K29" s="16">
        <v>54</v>
      </c>
      <c r="L29" s="16" t="str">
        <f>VLOOKUP($K29,SEARRAYFPGAv2!$A$1:$B$156,2)</f>
        <v>M22</v>
      </c>
      <c r="M29" s="16">
        <f t="shared" si="0"/>
        <v>12</v>
      </c>
    </row>
    <row r="30" spans="1:13" ht="26.25" x14ac:dyDescent="0.25">
      <c r="A30" s="15">
        <f>VLOOKUP(($C30-1)*40+$F30-1,Baseboard!$A$2:$E$257,2)</f>
        <v>29</v>
      </c>
      <c r="B30" s="15" t="str">
        <f>VLOOKUP(($C30-1)*40+$F30-1,Baseboard!$A$2:$E$257,3)</f>
        <v>C</v>
      </c>
      <c r="C30" s="15">
        <v>5</v>
      </c>
      <c r="D30" s="15">
        <v>3</v>
      </c>
      <c r="E30" s="15">
        <f>VLOOKUP($J30,FEB!$A$2:$F$65,2)</f>
        <v>2</v>
      </c>
      <c r="F30" s="16">
        <f>VLOOKUP($J30,FEB!$A$2:$F$65,3)</f>
        <v>15</v>
      </c>
      <c r="G30" s="16" t="str">
        <f>VLOOKUP($J30,FEB!$A$2:$F$65,4)</f>
        <v>in48</v>
      </c>
      <c r="H30" s="16">
        <f>VLOOKUP($J30,FEB!$A$2:$F$65,5)</f>
        <v>6</v>
      </c>
      <c r="I30" s="16">
        <f>VLOOKUP($J30,FEB!$A$2:$F$65,6)</f>
        <v>7</v>
      </c>
      <c r="J30" s="16">
        <v>83</v>
      </c>
      <c r="K30" s="16">
        <v>42</v>
      </c>
      <c r="L30" s="16" t="str">
        <f>VLOOKUP($K30,SEARRAYFPGAv2!$A$1:$B$156,2)</f>
        <v>K21</v>
      </c>
      <c r="M30" s="16">
        <f t="shared" si="0"/>
        <v>10</v>
      </c>
    </row>
    <row r="31" spans="1:13" ht="26.25" x14ac:dyDescent="0.25">
      <c r="A31" s="15">
        <f>VLOOKUP(($C31-1)*40+$F31-1,Baseboard!$A$2:$E$257,2)</f>
        <v>30</v>
      </c>
      <c r="B31" s="15" t="str">
        <f>VLOOKUP(($C31-1)*40+$F31-1,Baseboard!$A$2:$E$257,3)</f>
        <v>C</v>
      </c>
      <c r="C31" s="15">
        <v>5</v>
      </c>
      <c r="D31" s="15">
        <v>3</v>
      </c>
      <c r="E31" s="15">
        <f>VLOOKUP($J31,FEB!$A$2:$F$65,2)</f>
        <v>2</v>
      </c>
      <c r="F31" s="16">
        <f>VLOOKUP($J31,FEB!$A$2:$F$65,3)</f>
        <v>11</v>
      </c>
      <c r="G31" s="16" t="str">
        <f>VLOOKUP($J31,FEB!$A$2:$F$65,4)</f>
        <v>in52</v>
      </c>
      <c r="H31" s="16">
        <f>VLOOKUP($J31,FEB!$A$2:$F$65,5)</f>
        <v>6</v>
      </c>
      <c r="I31" s="16">
        <f>VLOOKUP($J31,FEB!$A$2:$F$65,6)</f>
        <v>5</v>
      </c>
      <c r="J31" s="16">
        <v>87</v>
      </c>
      <c r="K31" s="16">
        <v>30</v>
      </c>
      <c r="L31" s="16" t="str">
        <f>VLOOKUP($K31,SEARRAYFPGAv2!$A$1:$B$156,2)</f>
        <v>H21</v>
      </c>
      <c r="M31" s="16">
        <f t="shared" si="0"/>
        <v>10</v>
      </c>
    </row>
    <row r="32" spans="1:13" ht="26.25" x14ac:dyDescent="0.25">
      <c r="A32" s="15">
        <f>VLOOKUP(($C32-1)*40+$F32-1,Baseboard!$A$2:$E$257,2)</f>
        <v>31</v>
      </c>
      <c r="B32" s="15" t="str">
        <f>VLOOKUP(($C32-1)*40+$F32-1,Baseboard!$A$2:$E$257,3)</f>
        <v>C</v>
      </c>
      <c r="C32" s="15">
        <v>5</v>
      </c>
      <c r="D32" s="15">
        <v>3</v>
      </c>
      <c r="E32" s="15">
        <f>VLOOKUP($J32,FEB!$A$2:$F$65,2)</f>
        <v>2</v>
      </c>
      <c r="F32" s="16">
        <f>VLOOKUP($J32,FEB!$A$2:$F$65,3)</f>
        <v>7</v>
      </c>
      <c r="G32" s="16" t="str">
        <f>VLOOKUP($J32,FEB!$A$2:$F$65,4)</f>
        <v>in56</v>
      </c>
      <c r="H32" s="16">
        <f>VLOOKUP($J32,FEB!$A$2:$F$65,5)</f>
        <v>6</v>
      </c>
      <c r="I32" s="16">
        <f>VLOOKUP($J32,FEB!$A$2:$F$65,6)</f>
        <v>3</v>
      </c>
      <c r="J32" s="16">
        <v>91</v>
      </c>
      <c r="K32" s="16">
        <v>18</v>
      </c>
      <c r="L32" s="16" t="str">
        <f>VLOOKUP($K32,SEARRAYFPGAv2!$A$1:$B$156,2)</f>
        <v>F21</v>
      </c>
      <c r="M32" s="16">
        <f t="shared" si="0"/>
        <v>10</v>
      </c>
    </row>
    <row r="33" spans="1:13" ht="26.25" x14ac:dyDescent="0.25">
      <c r="A33" s="15">
        <f>VLOOKUP(($C33-1)*40+$F33-1,Baseboard!$A$2:$E$257,2)</f>
        <v>32</v>
      </c>
      <c r="B33" s="15" t="str">
        <f>VLOOKUP(($C33-1)*40+$F33-1,Baseboard!$A$2:$E$257,3)</f>
        <v>C</v>
      </c>
      <c r="C33" s="15">
        <v>5</v>
      </c>
      <c r="D33" s="15">
        <v>3</v>
      </c>
      <c r="E33" s="15">
        <f>VLOOKUP($J33,FEB!$A$2:$F$65,2)</f>
        <v>2</v>
      </c>
      <c r="F33" s="16">
        <f>VLOOKUP($J33,FEB!$A$2:$F$65,3)</f>
        <v>3</v>
      </c>
      <c r="G33" s="16" t="str">
        <f>VLOOKUP($J33,FEB!$A$2:$F$65,4)</f>
        <v>in60</v>
      </c>
      <c r="H33" s="16">
        <f>VLOOKUP($J33,FEB!$A$2:$F$65,5)</f>
        <v>6</v>
      </c>
      <c r="I33" s="16">
        <f>VLOOKUP($J33,FEB!$A$2:$F$65,6)</f>
        <v>1</v>
      </c>
      <c r="J33" s="16">
        <v>95</v>
      </c>
      <c r="K33" s="16">
        <v>6</v>
      </c>
      <c r="L33" s="16" t="str">
        <f>VLOOKUP($K33,SEARRAYFPGAv2!$A$1:$B$156,2)</f>
        <v>D21</v>
      </c>
      <c r="M33" s="16">
        <f t="shared" si="0"/>
        <v>10</v>
      </c>
    </row>
    <row r="34" spans="1:13" ht="26.25" x14ac:dyDescent="0.25">
      <c r="A34" s="17">
        <f>VLOOKUP(($C34-1)*40+$F34-1,Baseboard!$A$2:$E$257,2)</f>
        <v>33</v>
      </c>
      <c r="B34" s="17" t="str">
        <f>VLOOKUP(($C34-1)*40+$F34-1,Baseboard!$A$2:$E$257,3)</f>
        <v>C</v>
      </c>
      <c r="C34" s="17">
        <v>6</v>
      </c>
      <c r="D34" s="17">
        <v>4</v>
      </c>
      <c r="E34" s="17">
        <f>VLOOKUP($J34,FEB!$A$2:$F$65,2)</f>
        <v>2</v>
      </c>
      <c r="F34" s="17">
        <f>VLOOKUP($J34,FEB!$A$2:$F$65,3)</f>
        <v>38</v>
      </c>
      <c r="G34" s="17" t="str">
        <f>VLOOKUP($J34,FEB!$A$2:$F$65,4)</f>
        <v>in35</v>
      </c>
      <c r="H34" s="17">
        <f>VLOOKUP($J34,FEB!$A$2:$F$65,5)</f>
        <v>5</v>
      </c>
      <c r="I34" s="17">
        <f>VLOOKUP($J34,FEB!$A$2:$F$65,6)</f>
        <v>1</v>
      </c>
      <c r="J34" s="17">
        <v>70</v>
      </c>
      <c r="K34" s="17">
        <v>79</v>
      </c>
      <c r="L34" s="17" t="str">
        <f>VLOOKUP($K34,SEARRAYFPGAv2!$A$1:$B$156,2)</f>
        <v>V19</v>
      </c>
      <c r="M34" s="17">
        <f t="shared" si="0"/>
        <v>3</v>
      </c>
    </row>
    <row r="35" spans="1:13" ht="26.25" x14ac:dyDescent="0.25">
      <c r="A35" s="17">
        <f>VLOOKUP(($C35-1)*40+$F35-1,Baseboard!$A$2:$E$257,2)</f>
        <v>34</v>
      </c>
      <c r="B35" s="17" t="str">
        <f>VLOOKUP(($C35-1)*40+$F35-1,Baseboard!$A$2:$E$257,3)</f>
        <v>C</v>
      </c>
      <c r="C35" s="17">
        <v>6</v>
      </c>
      <c r="D35" s="17">
        <v>4</v>
      </c>
      <c r="E35" s="17">
        <f>VLOOKUP($J35,FEB!$A$2:$F$65,2)</f>
        <v>2</v>
      </c>
      <c r="F35" s="17">
        <f>VLOOKUP($J35,FEB!$A$2:$F$65,3)</f>
        <v>34</v>
      </c>
      <c r="G35" s="17" t="str">
        <f>VLOOKUP($J35,FEB!$A$2:$F$65,4)</f>
        <v>in39</v>
      </c>
      <c r="H35" s="17">
        <f>VLOOKUP($J35,FEB!$A$2:$F$65,5)</f>
        <v>5</v>
      </c>
      <c r="I35" s="17">
        <f>VLOOKUP($J35,FEB!$A$2:$F$65,6)</f>
        <v>3</v>
      </c>
      <c r="J35" s="17">
        <v>74</v>
      </c>
      <c r="K35" s="17">
        <v>67</v>
      </c>
      <c r="L35" s="17" t="str">
        <f>VLOOKUP($K35,SEARRAYFPGAv2!$A$1:$B$156,2)</f>
        <v>W20</v>
      </c>
      <c r="M35" s="17">
        <f t="shared" si="0"/>
        <v>3</v>
      </c>
    </row>
    <row r="36" spans="1:13" ht="26.25" x14ac:dyDescent="0.25">
      <c r="A36" s="17">
        <f>VLOOKUP(($C36-1)*40+$F36-1,Baseboard!$A$2:$E$257,2)</f>
        <v>35</v>
      </c>
      <c r="B36" s="17" t="str">
        <f>VLOOKUP(($C36-1)*40+$F36-1,Baseboard!$A$2:$E$257,3)</f>
        <v>C</v>
      </c>
      <c r="C36" s="17">
        <v>6</v>
      </c>
      <c r="D36" s="17">
        <v>4</v>
      </c>
      <c r="E36" s="17">
        <f>VLOOKUP($J36,FEB!$A$2:$F$65,2)</f>
        <v>2</v>
      </c>
      <c r="F36" s="17">
        <f>VLOOKUP($J36,FEB!$A$2:$F$65,3)</f>
        <v>30</v>
      </c>
      <c r="G36" s="17" t="str">
        <f>VLOOKUP($J36,FEB!$A$2:$F$65,4)</f>
        <v>in43</v>
      </c>
      <c r="H36" s="17">
        <f>VLOOKUP($J36,FEB!$A$2:$F$65,5)</f>
        <v>5</v>
      </c>
      <c r="I36" s="17">
        <f>VLOOKUP($J36,FEB!$A$2:$F$65,6)</f>
        <v>5</v>
      </c>
      <c r="J36" s="17">
        <v>78</v>
      </c>
      <c r="K36" s="17">
        <v>55</v>
      </c>
      <c r="L36" s="17" t="str">
        <f>VLOOKUP($K36,SEARRAYFPGAv2!$A$1:$B$156,2)</f>
        <v>T20</v>
      </c>
      <c r="M36" s="17">
        <f t="shared" si="0"/>
        <v>3</v>
      </c>
    </row>
    <row r="37" spans="1:13" ht="26.25" x14ac:dyDescent="0.25">
      <c r="A37" s="17">
        <f>VLOOKUP(($C37-1)*40+$F37-1,Baseboard!$A$2:$E$257,2)</f>
        <v>36</v>
      </c>
      <c r="B37" s="17" t="str">
        <f>VLOOKUP(($C37-1)*40+$F37-1,Baseboard!$A$2:$E$257,3)</f>
        <v>C</v>
      </c>
      <c r="C37" s="17">
        <v>6</v>
      </c>
      <c r="D37" s="17">
        <v>4</v>
      </c>
      <c r="E37" s="17">
        <f>VLOOKUP($J37,FEB!$A$2:$F$65,2)</f>
        <v>2</v>
      </c>
      <c r="F37" s="17">
        <f>VLOOKUP($J37,FEB!$A$2:$F$65,3)</f>
        <v>28</v>
      </c>
      <c r="G37" s="17" t="str">
        <f>VLOOKUP($J37,FEB!$A$2:$F$65,4)</f>
        <v>in45</v>
      </c>
      <c r="H37" s="17">
        <f>VLOOKUP($J37,FEB!$A$2:$F$65,5)</f>
        <v>5</v>
      </c>
      <c r="I37" s="17">
        <f>VLOOKUP($J37,FEB!$A$2:$F$65,6)</f>
        <v>6</v>
      </c>
      <c r="J37" s="17">
        <v>80</v>
      </c>
      <c r="K37" s="17">
        <v>49</v>
      </c>
      <c r="L37" s="17" t="str">
        <f>VLOOKUP($K37,SEARRAYFPGAv2!$A$1:$B$156,2)</f>
        <v>P18</v>
      </c>
      <c r="M37" s="17">
        <f t="shared" si="0"/>
        <v>3</v>
      </c>
    </row>
    <row r="38" spans="1:13" ht="26.25" x14ac:dyDescent="0.25">
      <c r="A38" s="17">
        <f>VLOOKUP(($C38-1)*40+$F38-1,Baseboard!$A$2:$E$257,2)</f>
        <v>37</v>
      </c>
      <c r="B38" s="17" t="str">
        <f>VLOOKUP(($C38-1)*40+$F38-1,Baseboard!$A$2:$E$257,3)</f>
        <v>C</v>
      </c>
      <c r="C38" s="17">
        <v>6</v>
      </c>
      <c r="D38" s="17">
        <v>4</v>
      </c>
      <c r="E38" s="17">
        <f>VLOOKUP($J38,FEB!$A$2:$F$65,2)</f>
        <v>2</v>
      </c>
      <c r="F38" s="17">
        <f>VLOOKUP($J38,FEB!$A$2:$F$65,3)</f>
        <v>16</v>
      </c>
      <c r="G38" s="17" t="str">
        <f>VLOOKUP($J38,FEB!$A$2:$F$65,4)</f>
        <v>in49</v>
      </c>
      <c r="H38" s="17">
        <f>VLOOKUP($J38,FEB!$A$2:$F$65,5)</f>
        <v>7</v>
      </c>
      <c r="I38" s="17">
        <f>VLOOKUP($J38,FEB!$A$2:$F$65,6)</f>
        <v>0</v>
      </c>
      <c r="J38" s="17">
        <v>84</v>
      </c>
      <c r="K38" s="17">
        <v>37</v>
      </c>
      <c r="L38" s="17" t="str">
        <f>VLOOKUP($K38,SEARRAYFPGAv2!$A$1:$B$156,2)</f>
        <v>N19</v>
      </c>
      <c r="M38" s="17">
        <f t="shared" si="0"/>
        <v>1</v>
      </c>
    </row>
    <row r="39" spans="1:13" ht="26.25" x14ac:dyDescent="0.25">
      <c r="A39" s="17">
        <f>VLOOKUP(($C39-1)*40+$F39-1,Baseboard!$A$2:$E$257,2)</f>
        <v>38</v>
      </c>
      <c r="B39" s="17" t="str">
        <f>VLOOKUP(($C39-1)*40+$F39-1,Baseboard!$A$2:$E$257,3)</f>
        <v>C</v>
      </c>
      <c r="C39" s="17">
        <v>6</v>
      </c>
      <c r="D39" s="17">
        <v>4</v>
      </c>
      <c r="E39" s="17">
        <f>VLOOKUP($J39,FEB!$A$2:$F$65,2)</f>
        <v>2</v>
      </c>
      <c r="F39" s="17">
        <f>VLOOKUP($J39,FEB!$A$2:$F$65,3)</f>
        <v>12</v>
      </c>
      <c r="G39" s="17" t="str">
        <f>VLOOKUP($J39,FEB!$A$2:$F$65,4)</f>
        <v>in53</v>
      </c>
      <c r="H39" s="17">
        <f>VLOOKUP($J39,FEB!$A$2:$F$65,5)</f>
        <v>7</v>
      </c>
      <c r="I39" s="17">
        <f>VLOOKUP($J39,FEB!$A$2:$F$65,6)</f>
        <v>2</v>
      </c>
      <c r="J39" s="17">
        <v>88</v>
      </c>
      <c r="K39" s="17">
        <v>25</v>
      </c>
      <c r="L39" s="17" t="str">
        <f>VLOOKUP($K39,SEARRAYFPGAv2!$A$1:$B$156,2)</f>
        <v>K19</v>
      </c>
      <c r="M39" s="17">
        <f t="shared" si="0"/>
        <v>1</v>
      </c>
    </row>
    <row r="40" spans="1:13" ht="26.25" x14ac:dyDescent="0.25">
      <c r="A40" s="17">
        <f>VLOOKUP(($C40-1)*40+$F40-1,Baseboard!$A$2:$E$257,2)</f>
        <v>39</v>
      </c>
      <c r="B40" s="17" t="str">
        <f>VLOOKUP(($C40-1)*40+$F40-1,Baseboard!$A$2:$E$257,3)</f>
        <v>C</v>
      </c>
      <c r="C40" s="17">
        <v>6</v>
      </c>
      <c r="D40" s="17">
        <v>4</v>
      </c>
      <c r="E40" s="17">
        <f>VLOOKUP($J40,FEB!$A$2:$F$65,2)</f>
        <v>2</v>
      </c>
      <c r="F40" s="17">
        <f>VLOOKUP($J40,FEB!$A$2:$F$65,3)</f>
        <v>8</v>
      </c>
      <c r="G40" s="17" t="str">
        <f>VLOOKUP($J40,FEB!$A$2:$F$65,4)</f>
        <v>in57</v>
      </c>
      <c r="H40" s="17">
        <f>VLOOKUP($J40,FEB!$A$2:$F$65,5)</f>
        <v>7</v>
      </c>
      <c r="I40" s="17">
        <f>VLOOKUP($J40,FEB!$A$2:$F$65,6)</f>
        <v>4</v>
      </c>
      <c r="J40" s="17">
        <v>92</v>
      </c>
      <c r="K40" s="17">
        <v>13</v>
      </c>
      <c r="L40" s="17" t="str">
        <f>VLOOKUP($K40,SEARRAYFPGAv2!$A$1:$B$156,2)</f>
        <v>H17</v>
      </c>
      <c r="M40" s="17">
        <f t="shared" si="0"/>
        <v>1</v>
      </c>
    </row>
    <row r="41" spans="1:13" ht="26.25" x14ac:dyDescent="0.25">
      <c r="A41" s="17">
        <f>VLOOKUP(($C41-1)*40+$F41-1,Baseboard!$A$2:$E$257,2)</f>
        <v>40</v>
      </c>
      <c r="B41" s="17" t="str">
        <f>VLOOKUP(($C41-1)*40+$F41-1,Baseboard!$A$2:$E$257,3)</f>
        <v>C</v>
      </c>
      <c r="C41" s="17">
        <v>6</v>
      </c>
      <c r="D41" s="17">
        <v>4</v>
      </c>
      <c r="E41" s="17">
        <f>VLOOKUP($J41,FEB!$A$2:$F$65,2)</f>
        <v>2</v>
      </c>
      <c r="F41" s="17">
        <f>VLOOKUP($J41,FEB!$A$2:$F$65,3)</f>
        <v>4</v>
      </c>
      <c r="G41" s="17" t="str">
        <f>VLOOKUP($J41,FEB!$A$2:$F$65,4)</f>
        <v>in61</v>
      </c>
      <c r="H41" s="17">
        <f>VLOOKUP($J41,FEB!$A$2:$F$65,5)</f>
        <v>7</v>
      </c>
      <c r="I41" s="17">
        <f>VLOOKUP($J41,FEB!$A$2:$F$65,6)</f>
        <v>6</v>
      </c>
      <c r="J41" s="17">
        <v>96</v>
      </c>
      <c r="K41" s="17">
        <v>1</v>
      </c>
      <c r="L41" s="17" t="str">
        <f>VLOOKUP($K41,SEARRAYFPGAv2!$A$1:$B$156,2)</f>
        <v>F19</v>
      </c>
      <c r="M41" s="17">
        <f t="shared" si="0"/>
        <v>1</v>
      </c>
    </row>
    <row r="42" spans="1:13" ht="26.25" x14ac:dyDescent="0.25">
      <c r="A42" s="17">
        <f>VLOOKUP(($C42-1)*40+$F42-1,Baseboard!$A$2:$E$257,2)</f>
        <v>41</v>
      </c>
      <c r="B42" s="17" t="str">
        <f>VLOOKUP(($C42-1)*40+$F42-1,Baseboard!$A$2:$E$257,3)</f>
        <v>C</v>
      </c>
      <c r="C42" s="17">
        <v>6</v>
      </c>
      <c r="D42" s="17">
        <v>4</v>
      </c>
      <c r="E42" s="17">
        <f>VLOOKUP($J42,FEB!$A$2:$F$65,2)</f>
        <v>2</v>
      </c>
      <c r="F42" s="17">
        <f>VLOOKUP($J42,FEB!$A$2:$F$65,3)</f>
        <v>40</v>
      </c>
      <c r="G42" s="17" t="str">
        <f>VLOOKUP($J42,FEB!$A$2:$F$65,4)</f>
        <v>in33</v>
      </c>
      <c r="H42" s="17">
        <f>VLOOKUP($J42,FEB!$A$2:$F$65,5)</f>
        <v>5</v>
      </c>
      <c r="I42" s="17">
        <f>VLOOKUP($J42,FEB!$A$2:$F$65,6)</f>
        <v>0</v>
      </c>
      <c r="J42" s="17">
        <v>68</v>
      </c>
      <c r="K42" s="17">
        <v>85</v>
      </c>
      <c r="L42" s="17" t="str">
        <f>VLOOKUP($K42,SEARRAYFPGAv2!$A$1:$B$156,2)</f>
        <v>R17</v>
      </c>
      <c r="M42" s="17">
        <f t="shared" si="0"/>
        <v>3</v>
      </c>
    </row>
    <row r="43" spans="1:13" ht="26.25" x14ac:dyDescent="0.25">
      <c r="A43" s="17">
        <f>VLOOKUP(($C43-1)*40+$F43-1,Baseboard!$A$2:$E$257,2)</f>
        <v>42</v>
      </c>
      <c r="B43" s="17" t="str">
        <f>VLOOKUP(($C43-1)*40+$F43-1,Baseboard!$A$2:$E$257,3)</f>
        <v>C</v>
      </c>
      <c r="C43" s="17">
        <v>6</v>
      </c>
      <c r="D43" s="17">
        <v>4</v>
      </c>
      <c r="E43" s="17">
        <f>VLOOKUP($J43,FEB!$A$2:$F$65,2)</f>
        <v>2</v>
      </c>
      <c r="F43" s="17">
        <f>VLOOKUP($J43,FEB!$A$2:$F$65,3)</f>
        <v>36</v>
      </c>
      <c r="G43" s="17" t="str">
        <f>VLOOKUP($J43,FEB!$A$2:$F$65,4)</f>
        <v>in37</v>
      </c>
      <c r="H43" s="17">
        <f>VLOOKUP($J43,FEB!$A$2:$F$65,5)</f>
        <v>5</v>
      </c>
      <c r="I43" s="17">
        <f>VLOOKUP($J43,FEB!$A$2:$F$65,6)</f>
        <v>2</v>
      </c>
      <c r="J43" s="17">
        <v>72</v>
      </c>
      <c r="K43" s="17">
        <v>73</v>
      </c>
      <c r="L43" s="17" t="str">
        <f>VLOOKUP($K43,SEARRAYFPGAv2!$A$1:$B$156,2)</f>
        <v>Y21</v>
      </c>
      <c r="M43" s="17">
        <f t="shared" si="0"/>
        <v>3</v>
      </c>
    </row>
    <row r="44" spans="1:13" ht="26.25" x14ac:dyDescent="0.25">
      <c r="A44" s="17">
        <f>VLOOKUP(($C44-1)*40+$F44-1,Baseboard!$A$2:$E$257,2)</f>
        <v>43</v>
      </c>
      <c r="B44" s="17" t="str">
        <f>VLOOKUP(($C44-1)*40+$F44-1,Baseboard!$A$2:$E$257,3)</f>
        <v>C</v>
      </c>
      <c r="C44" s="17">
        <v>6</v>
      </c>
      <c r="D44" s="17">
        <v>4</v>
      </c>
      <c r="E44" s="17">
        <f>VLOOKUP($J44,FEB!$A$2:$F$65,2)</f>
        <v>2</v>
      </c>
      <c r="F44" s="17">
        <f>VLOOKUP($J44,FEB!$A$2:$F$65,3)</f>
        <v>32</v>
      </c>
      <c r="G44" s="17" t="str">
        <f>VLOOKUP($J44,FEB!$A$2:$F$65,4)</f>
        <v>in41</v>
      </c>
      <c r="H44" s="17">
        <f>VLOOKUP($J44,FEB!$A$2:$F$65,5)</f>
        <v>5</v>
      </c>
      <c r="I44" s="17">
        <f>VLOOKUP($J44,FEB!$A$2:$F$65,6)</f>
        <v>4</v>
      </c>
      <c r="J44" s="17">
        <v>76</v>
      </c>
      <c r="K44" s="17">
        <v>61</v>
      </c>
      <c r="L44" s="17" t="str">
        <f>VLOOKUP($K44,SEARRAYFPGAv2!$A$1:$B$156,2)</f>
        <v>V20</v>
      </c>
      <c r="M44" s="17">
        <f t="shared" si="0"/>
        <v>3</v>
      </c>
    </row>
    <row r="45" spans="1:13" ht="26.25" x14ac:dyDescent="0.25">
      <c r="A45" s="17">
        <f>VLOOKUP(($C45-1)*40+$F45-1,Baseboard!$A$2:$E$257,2)</f>
        <v>44</v>
      </c>
      <c r="B45" s="17" t="str">
        <f>VLOOKUP(($C45-1)*40+$F45-1,Baseboard!$A$2:$E$257,3)</f>
        <v>C</v>
      </c>
      <c r="C45" s="17">
        <v>6</v>
      </c>
      <c r="D45" s="17">
        <v>4</v>
      </c>
      <c r="E45" s="17">
        <f>VLOOKUP($J45,FEB!$A$2:$F$65,2)</f>
        <v>2</v>
      </c>
      <c r="F45" s="17">
        <f>VLOOKUP($J45,FEB!$A$2:$F$65,3)</f>
        <v>26</v>
      </c>
      <c r="G45" s="17" t="str">
        <f>VLOOKUP($J45,FEB!$A$2:$F$65,4)</f>
        <v>in47</v>
      </c>
      <c r="H45" s="17">
        <f>VLOOKUP($J45,FEB!$A$2:$F$65,5)</f>
        <v>5</v>
      </c>
      <c r="I45" s="17">
        <f>VLOOKUP($J45,FEB!$A$2:$F$65,6)</f>
        <v>7</v>
      </c>
      <c r="J45" s="17">
        <v>82</v>
      </c>
      <c r="K45" s="17">
        <v>43</v>
      </c>
      <c r="L45" s="17" t="str">
        <f>VLOOKUP($K45,SEARRAYFPGAv2!$A$1:$B$156,2)</f>
        <v>P17</v>
      </c>
      <c r="M45" s="17">
        <f t="shared" si="0"/>
        <v>3</v>
      </c>
    </row>
    <row r="46" spans="1:13" ht="26.25" x14ac:dyDescent="0.25">
      <c r="A46" s="17">
        <f>VLOOKUP(($C46-1)*40+$F46-1,Baseboard!$A$2:$E$257,2)</f>
        <v>45</v>
      </c>
      <c r="B46" s="17" t="str">
        <f>VLOOKUP(($C46-1)*40+$F46-1,Baseboard!$A$2:$E$257,3)</f>
        <v>C</v>
      </c>
      <c r="C46" s="17">
        <v>6</v>
      </c>
      <c r="D46" s="17">
        <v>4</v>
      </c>
      <c r="E46" s="17">
        <f>VLOOKUP($J46,FEB!$A$2:$F$65,2)</f>
        <v>2</v>
      </c>
      <c r="F46" s="17">
        <f>VLOOKUP($J46,FEB!$A$2:$F$65,3)</f>
        <v>14</v>
      </c>
      <c r="G46" s="17" t="str">
        <f>VLOOKUP($J46,FEB!$A$2:$F$65,4)</f>
        <v>in51</v>
      </c>
      <c r="H46" s="17">
        <f>VLOOKUP($J46,FEB!$A$2:$F$65,5)</f>
        <v>7</v>
      </c>
      <c r="I46" s="17">
        <f>VLOOKUP($J46,FEB!$A$2:$F$65,6)</f>
        <v>1</v>
      </c>
      <c r="J46" s="17">
        <v>86</v>
      </c>
      <c r="K46" s="17">
        <v>31</v>
      </c>
      <c r="L46" s="17" t="str">
        <f>VLOOKUP($K46,SEARRAYFPGAv2!$A$1:$B$156,2)</f>
        <v>M19</v>
      </c>
      <c r="M46" s="17">
        <f t="shared" si="0"/>
        <v>1</v>
      </c>
    </row>
    <row r="47" spans="1:13" ht="26.25" x14ac:dyDescent="0.25">
      <c r="A47" s="17">
        <f>VLOOKUP(($C47-1)*40+$F47-1,Baseboard!$A$2:$E$257,2)</f>
        <v>46</v>
      </c>
      <c r="B47" s="17" t="str">
        <f>VLOOKUP(($C47-1)*40+$F47-1,Baseboard!$A$2:$E$257,3)</f>
        <v>C</v>
      </c>
      <c r="C47" s="17">
        <v>6</v>
      </c>
      <c r="D47" s="17">
        <v>4</v>
      </c>
      <c r="E47" s="17">
        <f>VLOOKUP($J47,FEB!$A$2:$F$65,2)</f>
        <v>2</v>
      </c>
      <c r="F47" s="17">
        <f>VLOOKUP($J47,FEB!$A$2:$F$65,3)</f>
        <v>10</v>
      </c>
      <c r="G47" s="17" t="str">
        <f>VLOOKUP($J47,FEB!$A$2:$F$65,4)</f>
        <v>in55</v>
      </c>
      <c r="H47" s="17">
        <f>VLOOKUP($J47,FEB!$A$2:$F$65,5)</f>
        <v>7</v>
      </c>
      <c r="I47" s="17">
        <f>VLOOKUP($J47,FEB!$A$2:$F$65,6)</f>
        <v>3</v>
      </c>
      <c r="J47" s="17">
        <v>90</v>
      </c>
      <c r="K47" s="17">
        <v>19</v>
      </c>
      <c r="L47" s="17" t="str">
        <f>VLOOKUP($K47,SEARRAYFPGAv2!$A$1:$B$156,2)</f>
        <v>K17</v>
      </c>
      <c r="M47" s="17">
        <f t="shared" si="0"/>
        <v>1</v>
      </c>
    </row>
    <row r="48" spans="1:13" ht="26.25" x14ac:dyDescent="0.25">
      <c r="A48" s="17">
        <f>VLOOKUP(($C48-1)*40+$F48-1,Baseboard!$A$2:$E$257,2)</f>
        <v>47</v>
      </c>
      <c r="B48" s="17" t="str">
        <f>VLOOKUP(($C48-1)*40+$F48-1,Baseboard!$A$2:$E$257,3)</f>
        <v>C</v>
      </c>
      <c r="C48" s="17">
        <v>6</v>
      </c>
      <c r="D48" s="17">
        <v>4</v>
      </c>
      <c r="E48" s="17">
        <f>VLOOKUP($J48,FEB!$A$2:$F$65,2)</f>
        <v>2</v>
      </c>
      <c r="F48" s="17">
        <f>VLOOKUP($J48,FEB!$A$2:$F$65,3)</f>
        <v>6</v>
      </c>
      <c r="G48" s="17" t="str">
        <f>VLOOKUP($J48,FEB!$A$2:$F$65,4)</f>
        <v>in59</v>
      </c>
      <c r="H48" s="17">
        <f>VLOOKUP($J48,FEB!$A$2:$F$65,5)</f>
        <v>7</v>
      </c>
      <c r="I48" s="17">
        <f>VLOOKUP($J48,FEB!$A$2:$F$65,6)</f>
        <v>5</v>
      </c>
      <c r="J48" s="17">
        <v>94</v>
      </c>
      <c r="K48" s="17">
        <v>7</v>
      </c>
      <c r="L48" s="17" t="str">
        <f>VLOOKUP($K48,SEARRAYFPGAv2!$A$1:$B$156,2)</f>
        <v>F18</v>
      </c>
      <c r="M48" s="17">
        <f t="shared" si="0"/>
        <v>1</v>
      </c>
    </row>
    <row r="49" spans="1:13" ht="26.25" x14ac:dyDescent="0.25">
      <c r="A49" s="17">
        <f>VLOOKUP(($C49-1)*40+$F49-1,Baseboard!$A$2:$E$257,2)</f>
        <v>48</v>
      </c>
      <c r="B49" s="17" t="str">
        <f>VLOOKUP(($C49-1)*40+$F49-1,Baseboard!$A$2:$E$257,3)</f>
        <v>C</v>
      </c>
      <c r="C49" s="17">
        <v>6</v>
      </c>
      <c r="D49" s="17">
        <v>4</v>
      </c>
      <c r="E49" s="17">
        <f>VLOOKUP($J49,FEB!$A$2:$F$65,2)</f>
        <v>2</v>
      </c>
      <c r="F49" s="17">
        <f>VLOOKUP($J49,FEB!$A$2:$F$65,3)</f>
        <v>2</v>
      </c>
      <c r="G49" s="17" t="str">
        <f>VLOOKUP($J49,FEB!$A$2:$F$65,4)</f>
        <v>in63</v>
      </c>
      <c r="H49" s="17">
        <f>VLOOKUP($J49,FEB!$A$2:$F$65,5)</f>
        <v>7</v>
      </c>
      <c r="I49" s="17">
        <f>VLOOKUP($J49,FEB!$A$2:$F$65,6)</f>
        <v>7</v>
      </c>
      <c r="J49" s="17">
        <v>98</v>
      </c>
      <c r="K49" s="17">
        <v>9</v>
      </c>
      <c r="L49" s="17" t="str">
        <f>VLOOKUP($K49,SEARRAYFPGAv2!$A$1:$B$156,2)</f>
        <v>J19</v>
      </c>
      <c r="M49" s="17">
        <f t="shared" si="0"/>
        <v>1</v>
      </c>
    </row>
    <row r="50" spans="1:13" ht="26.25" x14ac:dyDescent="0.25">
      <c r="A50" s="17">
        <f>VLOOKUP(($C50-1)*40+$F50-1,Baseboard!$A$2:$E$257,2)</f>
        <v>49</v>
      </c>
      <c r="B50" s="17" t="str">
        <f>VLOOKUP(($C50-1)*40+$F50-1,Baseboard!$A$2:$E$257,3)</f>
        <v>C</v>
      </c>
      <c r="C50" s="17">
        <v>6</v>
      </c>
      <c r="D50" s="17">
        <v>4</v>
      </c>
      <c r="E50" s="17">
        <f>VLOOKUP($J50,FEB!$A$2:$F$65,2)</f>
        <v>2</v>
      </c>
      <c r="F50" s="17">
        <f>VLOOKUP($J50,FEB!$A$2:$F$65,3)</f>
        <v>37</v>
      </c>
      <c r="G50" s="17" t="str">
        <f>VLOOKUP($J50,FEB!$A$2:$F$65,4)</f>
        <v>in34</v>
      </c>
      <c r="H50" s="17">
        <f>VLOOKUP($J50,FEB!$A$2:$F$65,5)</f>
        <v>4</v>
      </c>
      <c r="I50" s="17">
        <f>VLOOKUP($J50,FEB!$A$2:$F$65,6)</f>
        <v>6</v>
      </c>
      <c r="J50" s="17">
        <v>69</v>
      </c>
      <c r="K50" s="17">
        <v>80</v>
      </c>
      <c r="L50" s="17" t="str">
        <f>VLOOKUP($K50,SEARRAYFPGAv2!$A$1:$B$156,2)</f>
        <v>T18</v>
      </c>
      <c r="M50" s="17">
        <f t="shared" si="0"/>
        <v>4</v>
      </c>
    </row>
    <row r="51" spans="1:13" ht="26.25" x14ac:dyDescent="0.25">
      <c r="A51" s="17">
        <f>VLOOKUP(($C51-1)*40+$F51-1,Baseboard!$A$2:$E$257,2)</f>
        <v>50</v>
      </c>
      <c r="B51" s="17" t="str">
        <f>VLOOKUP(($C51-1)*40+$F51-1,Baseboard!$A$2:$E$257,3)</f>
        <v>C</v>
      </c>
      <c r="C51" s="17">
        <v>6</v>
      </c>
      <c r="D51" s="17">
        <v>4</v>
      </c>
      <c r="E51" s="17">
        <f>VLOOKUP($J51,FEB!$A$2:$F$65,2)</f>
        <v>2</v>
      </c>
      <c r="F51" s="17">
        <f>VLOOKUP($J51,FEB!$A$2:$F$65,3)</f>
        <v>33</v>
      </c>
      <c r="G51" s="17" t="str">
        <f>VLOOKUP($J51,FEB!$A$2:$F$65,4)</f>
        <v>in38</v>
      </c>
      <c r="H51" s="17">
        <f>VLOOKUP($J51,FEB!$A$2:$F$65,5)</f>
        <v>4</v>
      </c>
      <c r="I51" s="17">
        <f>VLOOKUP($J51,FEB!$A$2:$F$65,6)</f>
        <v>4</v>
      </c>
      <c r="J51" s="17">
        <v>73</v>
      </c>
      <c r="K51" s="17">
        <v>68</v>
      </c>
      <c r="L51" s="17" t="str">
        <f>VLOOKUP($K51,SEARRAYFPGAv2!$A$1:$B$156,2)</f>
        <v>W22</v>
      </c>
      <c r="M51" s="17">
        <f t="shared" si="0"/>
        <v>4</v>
      </c>
    </row>
    <row r="52" spans="1:13" ht="26.25" x14ac:dyDescent="0.25">
      <c r="A52" s="17">
        <f>VLOOKUP(($C52-1)*40+$F52-1,Baseboard!$A$2:$E$257,2)</f>
        <v>51</v>
      </c>
      <c r="B52" s="17" t="str">
        <f>VLOOKUP(($C52-1)*40+$F52-1,Baseboard!$A$2:$E$257,3)</f>
        <v>C</v>
      </c>
      <c r="C52" s="17">
        <v>6</v>
      </c>
      <c r="D52" s="17">
        <v>4</v>
      </c>
      <c r="E52" s="17">
        <f>VLOOKUP($J52,FEB!$A$2:$F$65,2)</f>
        <v>2</v>
      </c>
      <c r="F52" s="17">
        <f>VLOOKUP($J52,FEB!$A$2:$F$65,3)</f>
        <v>29</v>
      </c>
      <c r="G52" s="17" t="str">
        <f>VLOOKUP($J52,FEB!$A$2:$F$65,4)</f>
        <v>in42</v>
      </c>
      <c r="H52" s="17">
        <f>VLOOKUP($J52,FEB!$A$2:$F$65,5)</f>
        <v>4</v>
      </c>
      <c r="I52" s="17">
        <f>VLOOKUP($J52,FEB!$A$2:$F$65,6)</f>
        <v>2</v>
      </c>
      <c r="J52" s="17">
        <v>77</v>
      </c>
      <c r="K52" s="17">
        <v>56</v>
      </c>
      <c r="L52" s="17" t="str">
        <f>VLOOKUP($K52,SEARRAYFPGAv2!$A$1:$B$156,2)</f>
        <v>U19</v>
      </c>
      <c r="M52" s="17">
        <f t="shared" si="0"/>
        <v>4</v>
      </c>
    </row>
    <row r="53" spans="1:13" ht="26.25" x14ac:dyDescent="0.25">
      <c r="A53" s="17">
        <f>VLOOKUP(($C53-1)*40+$F53-1,Baseboard!$A$2:$E$257,2)</f>
        <v>52</v>
      </c>
      <c r="B53" s="17" t="str">
        <f>VLOOKUP(($C53-1)*40+$F53-1,Baseboard!$A$2:$E$257,3)</f>
        <v>C</v>
      </c>
      <c r="C53" s="17">
        <v>6</v>
      </c>
      <c r="D53" s="17">
        <v>4</v>
      </c>
      <c r="E53" s="17">
        <f>VLOOKUP($J53,FEB!$A$2:$F$65,2)</f>
        <v>2</v>
      </c>
      <c r="F53" s="17">
        <f>VLOOKUP($J53,FEB!$A$2:$F$65,3)</f>
        <v>25</v>
      </c>
      <c r="G53" s="17" t="str">
        <f>VLOOKUP($J53,FEB!$A$2:$F$65,4)</f>
        <v>in46</v>
      </c>
      <c r="H53" s="17">
        <f>VLOOKUP($J53,FEB!$A$2:$F$65,5)</f>
        <v>4</v>
      </c>
      <c r="I53" s="17">
        <f>VLOOKUP($J53,FEB!$A$2:$F$65,6)</f>
        <v>0</v>
      </c>
      <c r="J53" s="17">
        <v>81</v>
      </c>
      <c r="K53" s="17">
        <v>44</v>
      </c>
      <c r="L53" s="17" t="str">
        <f>VLOOKUP($K53,SEARRAYFPGAv2!$A$1:$B$156,2)</f>
        <v>P19</v>
      </c>
      <c r="M53" s="17">
        <f t="shared" si="0"/>
        <v>4</v>
      </c>
    </row>
    <row r="54" spans="1:13" ht="26.25" x14ac:dyDescent="0.25">
      <c r="A54" s="17">
        <f>VLOOKUP(($C54-1)*40+$F54-1,Baseboard!$A$2:$E$257,2)</f>
        <v>53</v>
      </c>
      <c r="B54" s="17" t="str">
        <f>VLOOKUP(($C54-1)*40+$F54-1,Baseboard!$A$2:$E$257,3)</f>
        <v>C</v>
      </c>
      <c r="C54" s="17">
        <v>6</v>
      </c>
      <c r="D54" s="17">
        <v>4</v>
      </c>
      <c r="E54" s="17">
        <f>VLOOKUP($J54,FEB!$A$2:$F$65,2)</f>
        <v>2</v>
      </c>
      <c r="F54" s="17">
        <f>VLOOKUP($J54,FEB!$A$2:$F$65,3)</f>
        <v>15</v>
      </c>
      <c r="G54" s="17" t="str">
        <f>VLOOKUP($J54,FEB!$A$2:$F$65,4)</f>
        <v>in48</v>
      </c>
      <c r="H54" s="17">
        <f>VLOOKUP($J54,FEB!$A$2:$F$65,5)</f>
        <v>6</v>
      </c>
      <c r="I54" s="17">
        <f>VLOOKUP($J54,FEB!$A$2:$F$65,6)</f>
        <v>7</v>
      </c>
      <c r="J54" s="17">
        <v>83</v>
      </c>
      <c r="K54" s="17">
        <v>38</v>
      </c>
      <c r="L54" s="17" t="str">
        <f>VLOOKUP($K54,SEARRAYFPGAv2!$A$1:$B$156,2)</f>
        <v>P20</v>
      </c>
      <c r="M54" s="17">
        <f t="shared" si="0"/>
        <v>2</v>
      </c>
    </row>
    <row r="55" spans="1:13" ht="26.25" x14ac:dyDescent="0.25">
      <c r="A55" s="17">
        <f>VLOOKUP(($C55-1)*40+$F55-1,Baseboard!$A$2:$E$257,2)</f>
        <v>54</v>
      </c>
      <c r="B55" s="17" t="str">
        <f>VLOOKUP(($C55-1)*40+$F55-1,Baseboard!$A$2:$E$257,3)</f>
        <v>C</v>
      </c>
      <c r="C55" s="17">
        <v>6</v>
      </c>
      <c r="D55" s="17">
        <v>4</v>
      </c>
      <c r="E55" s="17">
        <f>VLOOKUP($J55,FEB!$A$2:$F$65,2)</f>
        <v>2</v>
      </c>
      <c r="F55" s="17">
        <f>VLOOKUP($J55,FEB!$A$2:$F$65,3)</f>
        <v>11</v>
      </c>
      <c r="G55" s="17" t="str">
        <f>VLOOKUP($J55,FEB!$A$2:$F$65,4)</f>
        <v>in52</v>
      </c>
      <c r="H55" s="17">
        <f>VLOOKUP($J55,FEB!$A$2:$F$65,5)</f>
        <v>6</v>
      </c>
      <c r="I55" s="17">
        <f>VLOOKUP($J55,FEB!$A$2:$F$65,6)</f>
        <v>5</v>
      </c>
      <c r="J55" s="17">
        <v>87</v>
      </c>
      <c r="K55" s="17">
        <v>26</v>
      </c>
      <c r="L55" s="17" t="str">
        <f>VLOOKUP($K55,SEARRAYFPGAv2!$A$1:$B$156,2)</f>
        <v>L19</v>
      </c>
      <c r="M55" s="17">
        <f t="shared" si="0"/>
        <v>2</v>
      </c>
    </row>
    <row r="56" spans="1:13" ht="26.25" x14ac:dyDescent="0.25">
      <c r="A56" s="17">
        <f>VLOOKUP(($C56-1)*40+$F56-1,Baseboard!$A$2:$E$257,2)</f>
        <v>55</v>
      </c>
      <c r="B56" s="17" t="str">
        <f>VLOOKUP(($C56-1)*40+$F56-1,Baseboard!$A$2:$E$257,3)</f>
        <v>C</v>
      </c>
      <c r="C56" s="17">
        <v>6</v>
      </c>
      <c r="D56" s="17">
        <v>4</v>
      </c>
      <c r="E56" s="17">
        <f>VLOOKUP($J56,FEB!$A$2:$F$65,2)</f>
        <v>2</v>
      </c>
      <c r="F56" s="17">
        <f>VLOOKUP($J56,FEB!$A$2:$F$65,3)</f>
        <v>7</v>
      </c>
      <c r="G56" s="17" t="str">
        <f>VLOOKUP($J56,FEB!$A$2:$F$65,4)</f>
        <v>in56</v>
      </c>
      <c r="H56" s="17">
        <f>VLOOKUP($J56,FEB!$A$2:$F$65,5)</f>
        <v>6</v>
      </c>
      <c r="I56" s="17">
        <f>VLOOKUP($J56,FEB!$A$2:$F$65,6)</f>
        <v>3</v>
      </c>
      <c r="J56" s="17">
        <v>91</v>
      </c>
      <c r="K56" s="17">
        <v>14</v>
      </c>
      <c r="L56" s="17" t="str">
        <f>VLOOKUP($K56,SEARRAYFPGAv2!$A$1:$B$156,2)</f>
        <v>K18</v>
      </c>
      <c r="M56" s="17">
        <f t="shared" si="0"/>
        <v>2</v>
      </c>
    </row>
    <row r="57" spans="1:13" ht="26.25" x14ac:dyDescent="0.25">
      <c r="A57" s="17">
        <f>VLOOKUP(($C57-1)*40+$F57-1,Baseboard!$A$2:$E$257,2)</f>
        <v>56</v>
      </c>
      <c r="B57" s="17" t="str">
        <f>VLOOKUP(($C57-1)*40+$F57-1,Baseboard!$A$2:$E$257,3)</f>
        <v>C</v>
      </c>
      <c r="C57" s="17">
        <v>6</v>
      </c>
      <c r="D57" s="17">
        <v>4</v>
      </c>
      <c r="E57" s="17">
        <f>VLOOKUP($J57,FEB!$A$2:$F$65,2)</f>
        <v>2</v>
      </c>
      <c r="F57" s="17">
        <f>VLOOKUP($J57,FEB!$A$2:$F$65,3)</f>
        <v>3</v>
      </c>
      <c r="G57" s="17" t="str">
        <f>VLOOKUP($J57,FEB!$A$2:$F$65,4)</f>
        <v>in60</v>
      </c>
      <c r="H57" s="17">
        <f>VLOOKUP($J57,FEB!$A$2:$F$65,5)</f>
        <v>6</v>
      </c>
      <c r="I57" s="17">
        <f>VLOOKUP($J57,FEB!$A$2:$F$65,6)</f>
        <v>1</v>
      </c>
      <c r="J57" s="17">
        <v>95</v>
      </c>
      <c r="K57" s="17">
        <v>2</v>
      </c>
      <c r="L57" s="17" t="str">
        <f>VLOOKUP($K57,SEARRAYFPGAv2!$A$1:$B$156,2)</f>
        <v>H18</v>
      </c>
      <c r="M57" s="17">
        <f t="shared" si="0"/>
        <v>2</v>
      </c>
    </row>
    <row r="58" spans="1:13" ht="26.25" x14ac:dyDescent="0.25">
      <c r="A58" s="17">
        <f>VLOOKUP(($C58-1)*40+$F58-1,Baseboard!$A$2:$E$257,2)</f>
        <v>57</v>
      </c>
      <c r="B58" s="17" t="str">
        <f>VLOOKUP(($C58-1)*40+$F58-1,Baseboard!$A$2:$E$257,3)</f>
        <v>C</v>
      </c>
      <c r="C58" s="17">
        <v>6</v>
      </c>
      <c r="D58" s="17">
        <v>4</v>
      </c>
      <c r="E58" s="17">
        <f>VLOOKUP($J58,FEB!$A$2:$F$65,2)</f>
        <v>2</v>
      </c>
      <c r="F58" s="17">
        <f>VLOOKUP($J58,FEB!$A$2:$F$65,3)</f>
        <v>39</v>
      </c>
      <c r="G58" s="17" t="str">
        <f>VLOOKUP($J58,FEB!$A$2:$F$65,4)</f>
        <v>in32</v>
      </c>
      <c r="H58" s="17">
        <f>VLOOKUP($J58,FEB!$A$2:$F$65,5)</f>
        <v>4</v>
      </c>
      <c r="I58" s="17">
        <f>VLOOKUP($J58,FEB!$A$2:$F$65,6)</f>
        <v>7</v>
      </c>
      <c r="J58" s="17">
        <v>67</v>
      </c>
      <c r="K58" s="17">
        <v>86</v>
      </c>
      <c r="L58" s="17" t="str">
        <f>VLOOKUP($K58,SEARRAYFPGAv2!$A$1:$B$156,2)</f>
        <v>R16</v>
      </c>
      <c r="M58" s="17">
        <f t="shared" si="0"/>
        <v>4</v>
      </c>
    </row>
    <row r="59" spans="1:13" ht="26.25" x14ac:dyDescent="0.25">
      <c r="A59" s="17">
        <f>VLOOKUP(($C59-1)*40+$F59-1,Baseboard!$A$2:$E$257,2)</f>
        <v>58</v>
      </c>
      <c r="B59" s="17" t="str">
        <f>VLOOKUP(($C59-1)*40+$F59-1,Baseboard!$A$2:$E$257,3)</f>
        <v>C</v>
      </c>
      <c r="C59" s="17">
        <v>6</v>
      </c>
      <c r="D59" s="17">
        <v>4</v>
      </c>
      <c r="E59" s="17">
        <f>VLOOKUP($J59,FEB!$A$2:$F$65,2)</f>
        <v>2</v>
      </c>
      <c r="F59" s="17">
        <f>VLOOKUP($J59,FEB!$A$2:$F$65,3)</f>
        <v>35</v>
      </c>
      <c r="G59" s="17" t="str">
        <f>VLOOKUP($J59,FEB!$A$2:$F$65,4)</f>
        <v>in36</v>
      </c>
      <c r="H59" s="17">
        <f>VLOOKUP($J59,FEB!$A$2:$F$65,5)</f>
        <v>4</v>
      </c>
      <c r="I59" s="17">
        <f>VLOOKUP($J59,FEB!$A$2:$F$65,6)</f>
        <v>5</v>
      </c>
      <c r="J59" s="17">
        <v>71</v>
      </c>
      <c r="K59" s="17">
        <v>74</v>
      </c>
      <c r="L59" s="17" t="str">
        <f>VLOOKUP($K59,SEARRAYFPGAv2!$A$1:$B$156,2)</f>
        <v>Y22</v>
      </c>
      <c r="M59" s="17">
        <f t="shared" si="0"/>
        <v>4</v>
      </c>
    </row>
    <row r="60" spans="1:13" ht="26.25" x14ac:dyDescent="0.25">
      <c r="A60" s="17">
        <f>VLOOKUP(($C60-1)*40+$F60-1,Baseboard!$A$2:$E$257,2)</f>
        <v>59</v>
      </c>
      <c r="B60" s="17" t="str">
        <f>VLOOKUP(($C60-1)*40+$F60-1,Baseboard!$A$2:$E$257,3)</f>
        <v>C</v>
      </c>
      <c r="C60" s="17">
        <v>6</v>
      </c>
      <c r="D60" s="17">
        <v>4</v>
      </c>
      <c r="E60" s="17">
        <f>VLOOKUP($J60,FEB!$A$2:$F$65,2)</f>
        <v>2</v>
      </c>
      <c r="F60" s="17">
        <f>VLOOKUP($J60,FEB!$A$2:$F$65,3)</f>
        <v>31</v>
      </c>
      <c r="G60" s="17" t="str">
        <f>VLOOKUP($J60,FEB!$A$2:$F$65,4)</f>
        <v>in40</v>
      </c>
      <c r="H60" s="17">
        <f>VLOOKUP($J60,FEB!$A$2:$F$65,5)</f>
        <v>4</v>
      </c>
      <c r="I60" s="17">
        <f>VLOOKUP($J60,FEB!$A$2:$F$65,6)</f>
        <v>3</v>
      </c>
      <c r="J60" s="17">
        <v>75</v>
      </c>
      <c r="K60" s="17">
        <v>62</v>
      </c>
      <c r="L60" s="17" t="str">
        <f>VLOOKUP($K60,SEARRAYFPGAv2!$A$1:$B$156,2)</f>
        <v>V21</v>
      </c>
      <c r="M60" s="17">
        <f t="shared" si="0"/>
        <v>4</v>
      </c>
    </row>
    <row r="61" spans="1:13" ht="26.25" x14ac:dyDescent="0.25">
      <c r="A61" s="17">
        <f>VLOOKUP(($C61-1)*40+$F61-1,Baseboard!$A$2:$E$257,2)</f>
        <v>60</v>
      </c>
      <c r="B61" s="17" t="str">
        <f>VLOOKUP(($C61-1)*40+$F61-1,Baseboard!$A$2:$E$257,3)</f>
        <v>C</v>
      </c>
      <c r="C61" s="17">
        <v>6</v>
      </c>
      <c r="D61" s="17">
        <v>4</v>
      </c>
      <c r="E61" s="17">
        <f>VLOOKUP($J61,FEB!$A$2:$F$65,2)</f>
        <v>2</v>
      </c>
      <c r="F61" s="17">
        <f>VLOOKUP($J61,FEB!$A$2:$F$65,3)</f>
        <v>27</v>
      </c>
      <c r="G61" s="17" t="str">
        <f>VLOOKUP($J61,FEB!$A$2:$F$65,4)</f>
        <v>in44</v>
      </c>
      <c r="H61" s="17">
        <f>VLOOKUP($J61,FEB!$A$2:$F$65,5)</f>
        <v>4</v>
      </c>
      <c r="I61" s="17">
        <f>VLOOKUP($J61,FEB!$A$2:$F$65,6)</f>
        <v>1</v>
      </c>
      <c r="J61" s="17">
        <v>79</v>
      </c>
      <c r="K61" s="17">
        <v>50</v>
      </c>
      <c r="L61" s="17" t="str">
        <f>VLOOKUP($K61,SEARRAYFPGAv2!$A$1:$B$156,2)</f>
        <v>R19</v>
      </c>
      <c r="M61" s="17">
        <f t="shared" si="0"/>
        <v>4</v>
      </c>
    </row>
    <row r="62" spans="1:13" ht="26.25" x14ac:dyDescent="0.25">
      <c r="A62" s="17">
        <f>VLOOKUP(($C62-1)*40+$F62-1,Baseboard!$A$2:$E$257,2)</f>
        <v>61</v>
      </c>
      <c r="B62" s="17" t="str">
        <f>VLOOKUP(($C62-1)*40+$F62-1,Baseboard!$A$2:$E$257,3)</f>
        <v>C</v>
      </c>
      <c r="C62" s="17">
        <v>6</v>
      </c>
      <c r="D62" s="17">
        <v>4</v>
      </c>
      <c r="E62" s="17">
        <f>VLOOKUP($J62,FEB!$A$2:$F$65,2)</f>
        <v>2</v>
      </c>
      <c r="F62" s="17">
        <f>VLOOKUP($J62,FEB!$A$2:$F$65,3)</f>
        <v>13</v>
      </c>
      <c r="G62" s="17" t="str">
        <f>VLOOKUP($J62,FEB!$A$2:$F$65,4)</f>
        <v>in50</v>
      </c>
      <c r="H62" s="17">
        <f>VLOOKUP($J62,FEB!$A$2:$F$65,5)</f>
        <v>6</v>
      </c>
      <c r="I62" s="17">
        <f>VLOOKUP($J62,FEB!$A$2:$F$65,6)</f>
        <v>6</v>
      </c>
      <c r="J62" s="17">
        <v>85</v>
      </c>
      <c r="K62" s="17">
        <v>32</v>
      </c>
      <c r="L62" s="17" t="str">
        <f>VLOOKUP($K62,SEARRAYFPGAv2!$A$1:$B$156,2)</f>
        <v>M20</v>
      </c>
      <c r="M62" s="17">
        <f t="shared" si="0"/>
        <v>2</v>
      </c>
    </row>
    <row r="63" spans="1:13" ht="26.25" x14ac:dyDescent="0.25">
      <c r="A63" s="17">
        <f>VLOOKUP(($C63-1)*40+$F63-1,Baseboard!$A$2:$E$257,2)</f>
        <v>62</v>
      </c>
      <c r="B63" s="17" t="str">
        <f>VLOOKUP(($C63-1)*40+$F63-1,Baseboard!$A$2:$E$257,3)</f>
        <v>C</v>
      </c>
      <c r="C63" s="17">
        <v>6</v>
      </c>
      <c r="D63" s="17">
        <v>4</v>
      </c>
      <c r="E63" s="17">
        <f>VLOOKUP($J63,FEB!$A$2:$F$65,2)</f>
        <v>2</v>
      </c>
      <c r="F63" s="17">
        <f>VLOOKUP($J63,FEB!$A$2:$F$65,3)</f>
        <v>9</v>
      </c>
      <c r="G63" s="17" t="str">
        <f>VLOOKUP($J63,FEB!$A$2:$F$65,4)</f>
        <v>in54</v>
      </c>
      <c r="H63" s="17">
        <f>VLOOKUP($J63,FEB!$A$2:$F$65,5)</f>
        <v>6</v>
      </c>
      <c r="I63" s="17">
        <f>VLOOKUP($J63,FEB!$A$2:$F$65,6)</f>
        <v>4</v>
      </c>
      <c r="J63" s="17">
        <v>89</v>
      </c>
      <c r="K63" s="17">
        <v>20</v>
      </c>
      <c r="L63" s="17" t="str">
        <f>VLOOKUP($K63,SEARRAYFPGAv2!$A$1:$B$156,2)</f>
        <v>K20</v>
      </c>
      <c r="M63" s="17">
        <f t="shared" si="0"/>
        <v>2</v>
      </c>
    </row>
    <row r="64" spans="1:13" ht="26.25" x14ac:dyDescent="0.25">
      <c r="A64" s="17">
        <f>VLOOKUP(($C64-1)*40+$F64-1,Baseboard!$A$2:$E$257,2)</f>
        <v>63</v>
      </c>
      <c r="B64" s="17" t="str">
        <f>VLOOKUP(($C64-1)*40+$F64-1,Baseboard!$A$2:$E$257,3)</f>
        <v>C</v>
      </c>
      <c r="C64" s="17">
        <v>6</v>
      </c>
      <c r="D64" s="17">
        <v>4</v>
      </c>
      <c r="E64" s="17">
        <f>VLOOKUP($J64,FEB!$A$2:$F$65,2)</f>
        <v>2</v>
      </c>
      <c r="F64" s="17">
        <f>VLOOKUP($J64,FEB!$A$2:$F$65,3)</f>
        <v>5</v>
      </c>
      <c r="G64" s="17" t="str">
        <f>VLOOKUP($J64,FEB!$A$2:$F$65,4)</f>
        <v>in58</v>
      </c>
      <c r="H64" s="17">
        <f>VLOOKUP($J64,FEB!$A$2:$F$65,5)</f>
        <v>6</v>
      </c>
      <c r="I64" s="17">
        <f>VLOOKUP($J64,FEB!$A$2:$F$65,6)</f>
        <v>2</v>
      </c>
      <c r="J64" s="17">
        <v>93</v>
      </c>
      <c r="K64" s="17">
        <v>8</v>
      </c>
      <c r="L64" s="17" t="str">
        <f>VLOOKUP($K64,SEARRAYFPGAv2!$A$1:$B$156,2)</f>
        <v>G19</v>
      </c>
      <c r="M64" s="17">
        <f t="shared" si="0"/>
        <v>2</v>
      </c>
    </row>
    <row r="65" spans="1:13" ht="26.25" x14ac:dyDescent="0.25">
      <c r="A65" s="17">
        <f>VLOOKUP(($C65-1)*40+$F65-1,Baseboard!$A$2:$E$257,2)</f>
        <v>64</v>
      </c>
      <c r="B65" s="17" t="str">
        <f>VLOOKUP(($C65-1)*40+$F65-1,Baseboard!$A$2:$E$257,3)</f>
        <v>C</v>
      </c>
      <c r="C65" s="17">
        <v>6</v>
      </c>
      <c r="D65" s="17">
        <v>4</v>
      </c>
      <c r="E65" s="17">
        <f>VLOOKUP($J65,FEB!$A$2:$F$65,2)</f>
        <v>2</v>
      </c>
      <c r="F65" s="17">
        <f>VLOOKUP($J65,FEB!$A$2:$F$65,3)</f>
        <v>1</v>
      </c>
      <c r="G65" s="17" t="str">
        <f>VLOOKUP($J65,FEB!$A$2:$F$65,4)</f>
        <v>in62</v>
      </c>
      <c r="H65" s="17">
        <f>VLOOKUP($J65,FEB!$A$2:$F$65,5)</f>
        <v>6</v>
      </c>
      <c r="I65" s="17">
        <f>VLOOKUP($J65,FEB!$A$2:$F$65,6)</f>
        <v>0</v>
      </c>
      <c r="J65" s="17">
        <v>97</v>
      </c>
      <c r="K65" s="17">
        <v>3</v>
      </c>
      <c r="L65" s="17" t="str">
        <f>VLOOKUP($K65,SEARRAYFPGAv2!$A$1:$B$156,2)</f>
        <v>H19</v>
      </c>
      <c r="M65" s="17">
        <f t="shared" si="0"/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50" zoomScaleNormal="50" workbookViewId="0">
      <pane ySplit="1" topLeftCell="A2" activePane="bottomLeft" state="frozen"/>
      <selection pane="bottomLeft" activeCell="T7" sqref="T7"/>
    </sheetView>
  </sheetViews>
  <sheetFormatPr defaultRowHeight="15" x14ac:dyDescent="0.25"/>
  <cols>
    <col min="1" max="13" width="11.5703125" bestFit="1" customWidth="1"/>
  </cols>
  <sheetData>
    <row r="1" spans="1:13" s="40" customFormat="1" ht="84" x14ac:dyDescent="0.25">
      <c r="A1" s="39" t="s">
        <v>358</v>
      </c>
      <c r="B1" s="39" t="s">
        <v>357</v>
      </c>
      <c r="C1" s="39" t="s">
        <v>521</v>
      </c>
      <c r="D1" s="39" t="s">
        <v>510</v>
      </c>
      <c r="E1" s="39" t="s">
        <v>523</v>
      </c>
      <c r="F1" s="39" t="s">
        <v>10</v>
      </c>
      <c r="G1" s="39" t="s">
        <v>19</v>
      </c>
      <c r="H1" s="39" t="s">
        <v>342</v>
      </c>
      <c r="I1" s="39" t="s">
        <v>344</v>
      </c>
      <c r="J1" s="39" t="s">
        <v>85</v>
      </c>
      <c r="K1" s="39" t="s">
        <v>352</v>
      </c>
      <c r="L1" s="39" t="s">
        <v>509</v>
      </c>
      <c r="M1" s="39" t="s">
        <v>511</v>
      </c>
    </row>
    <row r="2" spans="1:13" ht="26.25" x14ac:dyDescent="0.25">
      <c r="A2" s="16">
        <f>VLOOKUP(($C2-1)*40+$F2-1,Baseboard!$A$2:$E$257,2)</f>
        <v>1</v>
      </c>
      <c r="B2" s="16" t="str">
        <f>VLOOKUP(($C2-1)*40+$F2-1,Baseboard!$A$2:$E$257,3)</f>
        <v>D</v>
      </c>
      <c r="C2" s="16">
        <v>8</v>
      </c>
      <c r="D2" s="16">
        <v>3</v>
      </c>
      <c r="E2" s="16">
        <f>VLOOKUP($J2,FEB!$A$2:$F$65,2)</f>
        <v>1</v>
      </c>
      <c r="F2" s="16">
        <f>VLOOKUP($J2,FEB!$A$2:$F$65,3)</f>
        <v>39</v>
      </c>
      <c r="G2" s="16" t="str">
        <f>VLOOKUP($J2,FEB!$A$2:$F$65,4)</f>
        <v>in31</v>
      </c>
      <c r="H2" s="16">
        <f>VLOOKUP($J2,FEB!$A$2:$F$65,5)</f>
        <v>3</v>
      </c>
      <c r="I2" s="16">
        <f>VLOOKUP($J2,FEB!$A$2:$F$65,6)</f>
        <v>7</v>
      </c>
      <c r="J2" s="16">
        <v>34</v>
      </c>
      <c r="K2" s="16">
        <v>95</v>
      </c>
      <c r="L2" s="16" t="str">
        <f>VLOOKUP($K2,SEARRAYFPGAv2!$A$1:$B$156,2)</f>
        <v>V1</v>
      </c>
      <c r="M2" s="16">
        <f>16-(($D2-3)*8+$H2)</f>
        <v>13</v>
      </c>
    </row>
    <row r="3" spans="1:13" ht="26.25" x14ac:dyDescent="0.25">
      <c r="A3" s="16">
        <f>VLOOKUP(($C3-1)*40+$F3-1,Baseboard!$A$2:$E$257,2)</f>
        <v>2</v>
      </c>
      <c r="B3" s="16" t="str">
        <f>VLOOKUP(($C3-1)*40+$F3-1,Baseboard!$A$2:$E$257,3)</f>
        <v>D</v>
      </c>
      <c r="C3" s="16">
        <v>8</v>
      </c>
      <c r="D3" s="16">
        <v>3</v>
      </c>
      <c r="E3" s="16">
        <f>VLOOKUP($J3,FEB!$A$2:$F$65,2)</f>
        <v>1</v>
      </c>
      <c r="F3" s="16">
        <f>VLOOKUP($J3,FEB!$A$2:$F$65,3)</f>
        <v>37</v>
      </c>
      <c r="G3" s="16" t="str">
        <f>VLOOKUP($J3,FEB!$A$2:$F$65,4)</f>
        <v>in29</v>
      </c>
      <c r="H3" s="16">
        <f>VLOOKUP($J3,FEB!$A$2:$F$65,5)</f>
        <v>3</v>
      </c>
      <c r="I3" s="16">
        <f>VLOOKUP($J3,FEB!$A$2:$F$65,6)</f>
        <v>6</v>
      </c>
      <c r="J3" s="16">
        <v>32</v>
      </c>
      <c r="K3" s="16">
        <v>101</v>
      </c>
      <c r="L3" s="16" t="str">
        <f>VLOOKUP($K3,SEARRAYFPGAv2!$A$1:$B$156,2)</f>
        <v>U1</v>
      </c>
      <c r="M3" s="16">
        <f t="shared" ref="M3:M65" si="0">16-(($D3-3)*8+$H3)</f>
        <v>13</v>
      </c>
    </row>
    <row r="4" spans="1:13" ht="26.25" x14ac:dyDescent="0.25">
      <c r="A4" s="16">
        <f>VLOOKUP(($C4-1)*40+$F4-1,Baseboard!$A$2:$E$257,2)</f>
        <v>3</v>
      </c>
      <c r="B4" s="16" t="str">
        <f>VLOOKUP(($C4-1)*40+$F4-1,Baseboard!$A$2:$E$257,3)</f>
        <v>D</v>
      </c>
      <c r="C4" s="16">
        <v>8</v>
      </c>
      <c r="D4" s="16">
        <v>3</v>
      </c>
      <c r="E4" s="16">
        <f>VLOOKUP($J4,FEB!$A$2:$F$65,2)</f>
        <v>1</v>
      </c>
      <c r="F4" s="16">
        <f>VLOOKUP($J4,FEB!$A$2:$F$65,3)</f>
        <v>40</v>
      </c>
      <c r="G4" s="16" t="str">
        <f>VLOOKUP($J4,FEB!$A$2:$F$65,4)</f>
        <v>in30</v>
      </c>
      <c r="H4" s="16">
        <f>VLOOKUP($J4,FEB!$A$2:$F$65,5)</f>
        <v>2</v>
      </c>
      <c r="I4" s="16">
        <f>VLOOKUP($J4,FEB!$A$2:$F$65,6)</f>
        <v>0</v>
      </c>
      <c r="J4" s="16">
        <v>33</v>
      </c>
      <c r="K4" s="16">
        <v>96</v>
      </c>
      <c r="L4" s="16" t="str">
        <f>VLOOKUP($K4,SEARRAYFPGAv2!$A$1:$B$156,2)</f>
        <v>V2</v>
      </c>
      <c r="M4" s="16">
        <f t="shared" si="0"/>
        <v>14</v>
      </c>
    </row>
    <row r="5" spans="1:13" ht="26.25" x14ac:dyDescent="0.25">
      <c r="A5" s="16">
        <f>VLOOKUP(($C5-1)*40+$F5-1,Baseboard!$A$2:$E$257,2)</f>
        <v>4</v>
      </c>
      <c r="B5" s="16" t="str">
        <f>VLOOKUP(($C5-1)*40+$F5-1,Baseboard!$A$2:$E$257,3)</f>
        <v>D</v>
      </c>
      <c r="C5" s="16">
        <v>8</v>
      </c>
      <c r="D5" s="16">
        <v>3</v>
      </c>
      <c r="E5" s="16">
        <f>VLOOKUP($J5,FEB!$A$2:$F$65,2)</f>
        <v>1</v>
      </c>
      <c r="F5" s="16">
        <f>VLOOKUP($J5,FEB!$A$2:$F$65,3)</f>
        <v>38</v>
      </c>
      <c r="G5" s="16" t="str">
        <f>VLOOKUP($J5,FEB!$A$2:$F$65,4)</f>
        <v>in28</v>
      </c>
      <c r="H5" s="16">
        <f>VLOOKUP($J5,FEB!$A$2:$F$65,5)</f>
        <v>2</v>
      </c>
      <c r="I5" s="16">
        <f>VLOOKUP($J5,FEB!$A$2:$F$65,6)</f>
        <v>1</v>
      </c>
      <c r="J5" s="16">
        <v>31</v>
      </c>
      <c r="K5" s="16">
        <v>102</v>
      </c>
      <c r="L5" s="16" t="str">
        <f>VLOOKUP($K5,SEARRAYFPGAv2!$A$1:$B$156,2)</f>
        <v>U3</v>
      </c>
      <c r="M5" s="16">
        <f t="shared" si="0"/>
        <v>14</v>
      </c>
    </row>
    <row r="6" spans="1:13" ht="26.25" x14ac:dyDescent="0.25">
      <c r="A6" s="17">
        <f>VLOOKUP(($C6-1)*40+$F6-1,Baseboard!$A$2:$E$257,2)</f>
        <v>5</v>
      </c>
      <c r="B6" s="17" t="str">
        <f>VLOOKUP(($C6-1)*40+$F6-1,Baseboard!$A$2:$E$257,3)</f>
        <v>D</v>
      </c>
      <c r="C6" s="17">
        <v>7</v>
      </c>
      <c r="D6" s="17">
        <v>4</v>
      </c>
      <c r="E6" s="17">
        <f>VLOOKUP($J6,FEB!$A$2:$F$65,2)</f>
        <v>1</v>
      </c>
      <c r="F6" s="17">
        <f>VLOOKUP($J6,FEB!$A$2:$F$65,3)</f>
        <v>37</v>
      </c>
      <c r="G6" s="17" t="str">
        <f>VLOOKUP($J6,FEB!$A$2:$F$65,4)</f>
        <v>in29</v>
      </c>
      <c r="H6" s="17">
        <f>VLOOKUP($J6,FEB!$A$2:$F$65,5)</f>
        <v>3</v>
      </c>
      <c r="I6" s="17">
        <f>VLOOKUP($J6,FEB!$A$2:$F$65,6)</f>
        <v>6</v>
      </c>
      <c r="J6" s="17">
        <v>32</v>
      </c>
      <c r="K6" s="17">
        <v>97</v>
      </c>
      <c r="L6" s="17" t="str">
        <f>VLOOKUP($K6,SEARRAYFPGAv2!$A$1:$B$156,2)</f>
        <v>P6</v>
      </c>
      <c r="M6" s="17">
        <f t="shared" si="0"/>
        <v>5</v>
      </c>
    </row>
    <row r="7" spans="1:13" ht="26.25" x14ac:dyDescent="0.25">
      <c r="A7" s="17">
        <f>VLOOKUP(($C7-1)*40+$F7-1,Baseboard!$A$2:$E$257,2)</f>
        <v>6</v>
      </c>
      <c r="B7" s="17" t="str">
        <f>VLOOKUP(($C7-1)*40+$F7-1,Baseboard!$A$2:$E$257,3)</f>
        <v>D</v>
      </c>
      <c r="C7" s="17">
        <v>7</v>
      </c>
      <c r="D7" s="17">
        <v>4</v>
      </c>
      <c r="E7" s="17">
        <f>VLOOKUP($J7,FEB!$A$2:$F$65,2)</f>
        <v>1</v>
      </c>
      <c r="F7" s="17">
        <f>VLOOKUP($J7,FEB!$A$2:$F$65,3)</f>
        <v>39</v>
      </c>
      <c r="G7" s="17" t="str">
        <f>VLOOKUP($J7,FEB!$A$2:$F$65,4)</f>
        <v>in31</v>
      </c>
      <c r="H7" s="17">
        <f>VLOOKUP($J7,FEB!$A$2:$F$65,5)</f>
        <v>3</v>
      </c>
      <c r="I7" s="17">
        <f>VLOOKUP($J7,FEB!$A$2:$F$65,6)</f>
        <v>7</v>
      </c>
      <c r="J7" s="17">
        <v>34</v>
      </c>
      <c r="K7" s="17">
        <v>91</v>
      </c>
      <c r="L7" s="17" t="str">
        <f>VLOOKUP($K7,SEARRAYFPGAv2!$A$1:$B$156,2)</f>
        <v>P7</v>
      </c>
      <c r="M7" s="17">
        <f t="shared" si="0"/>
        <v>5</v>
      </c>
    </row>
    <row r="8" spans="1:13" ht="26.25" x14ac:dyDescent="0.25">
      <c r="A8" s="17">
        <f>VLOOKUP(($C8-1)*40+$F8-1,Baseboard!$A$2:$E$257,2)</f>
        <v>7</v>
      </c>
      <c r="B8" s="17" t="str">
        <f>VLOOKUP(($C8-1)*40+$F8-1,Baseboard!$A$2:$E$257,3)</f>
        <v>D</v>
      </c>
      <c r="C8" s="17">
        <v>7</v>
      </c>
      <c r="D8" s="17">
        <v>4</v>
      </c>
      <c r="E8" s="17">
        <f>VLOOKUP($J8,FEB!$A$2:$F$65,2)</f>
        <v>1</v>
      </c>
      <c r="F8" s="17">
        <f>VLOOKUP($J8,FEB!$A$2:$F$65,3)</f>
        <v>38</v>
      </c>
      <c r="G8" s="17" t="str">
        <f>VLOOKUP($J8,FEB!$A$2:$F$65,4)</f>
        <v>in28</v>
      </c>
      <c r="H8" s="17">
        <f>VLOOKUP($J8,FEB!$A$2:$F$65,5)</f>
        <v>2</v>
      </c>
      <c r="I8" s="17">
        <f>VLOOKUP($J8,FEB!$A$2:$F$65,6)</f>
        <v>1</v>
      </c>
      <c r="J8" s="17">
        <v>31</v>
      </c>
      <c r="K8" s="17">
        <v>98</v>
      </c>
      <c r="L8" s="17" t="str">
        <f>VLOOKUP($K8,SEARRAYFPGAv2!$A$1:$B$156,2)</f>
        <v>R7</v>
      </c>
      <c r="M8" s="17">
        <f t="shared" si="0"/>
        <v>6</v>
      </c>
    </row>
    <row r="9" spans="1:13" ht="26.25" x14ac:dyDescent="0.25">
      <c r="A9" s="17">
        <f>VLOOKUP(($C9-1)*40+$F9-1,Baseboard!$A$2:$E$257,2)</f>
        <v>8</v>
      </c>
      <c r="B9" s="17" t="str">
        <f>VLOOKUP(($C9-1)*40+$F9-1,Baseboard!$A$2:$E$257,3)</f>
        <v>D</v>
      </c>
      <c r="C9" s="17">
        <v>7</v>
      </c>
      <c r="D9" s="17">
        <v>4</v>
      </c>
      <c r="E9" s="17">
        <f>VLOOKUP($J9,FEB!$A$2:$F$65,2)</f>
        <v>1</v>
      </c>
      <c r="F9" s="17">
        <f>VLOOKUP($J9,FEB!$A$2:$F$65,3)</f>
        <v>40</v>
      </c>
      <c r="G9" s="17" t="str">
        <f>VLOOKUP($J9,FEB!$A$2:$F$65,4)</f>
        <v>in30</v>
      </c>
      <c r="H9" s="17">
        <f>VLOOKUP($J9,FEB!$A$2:$F$65,5)</f>
        <v>2</v>
      </c>
      <c r="I9" s="17">
        <f>VLOOKUP($J9,FEB!$A$2:$F$65,6)</f>
        <v>0</v>
      </c>
      <c r="J9" s="17">
        <v>33</v>
      </c>
      <c r="K9" s="17">
        <v>92</v>
      </c>
      <c r="L9" s="17" t="str">
        <f>VLOOKUP($K9,SEARRAYFPGAv2!$A$1:$B$156,2)</f>
        <v>P8</v>
      </c>
      <c r="M9" s="17">
        <f t="shared" si="0"/>
        <v>6</v>
      </c>
    </row>
    <row r="10" spans="1:13" ht="26.25" x14ac:dyDescent="0.25">
      <c r="A10" s="16">
        <f>VLOOKUP(($C10-1)*40+$F10-1,Baseboard!$A$2:$E$257,2)</f>
        <v>9</v>
      </c>
      <c r="B10" s="16" t="str">
        <f>VLOOKUP(($C10-1)*40+$F10-1,Baseboard!$A$2:$E$257,3)</f>
        <v>D</v>
      </c>
      <c r="C10" s="16">
        <v>8</v>
      </c>
      <c r="D10" s="16">
        <v>3</v>
      </c>
      <c r="E10" s="16">
        <f>VLOOKUP($J10,FEB!$A$2:$F$65,2)</f>
        <v>1</v>
      </c>
      <c r="F10" s="16">
        <f>VLOOKUP($J10,FEB!$A$2:$F$65,3)</f>
        <v>35</v>
      </c>
      <c r="G10" s="16" t="str">
        <f>VLOOKUP($J10,FEB!$A$2:$F$65,4)</f>
        <v>in27</v>
      </c>
      <c r="H10" s="16">
        <f>VLOOKUP($J10,FEB!$A$2:$F$65,5)</f>
        <v>3</v>
      </c>
      <c r="I10" s="16">
        <f>VLOOKUP($J10,FEB!$A$2:$F$65,6)</f>
        <v>5</v>
      </c>
      <c r="J10" s="16">
        <v>30</v>
      </c>
      <c r="K10" s="16">
        <v>107</v>
      </c>
      <c r="L10" s="16" t="str">
        <f>VLOOKUP($K10,SEARRAYFPGAv2!$A$1:$B$156,2)</f>
        <v>T1</v>
      </c>
      <c r="M10" s="16">
        <f t="shared" si="0"/>
        <v>13</v>
      </c>
    </row>
    <row r="11" spans="1:13" ht="26.25" x14ac:dyDescent="0.25">
      <c r="A11" s="16">
        <f>VLOOKUP(($C11-1)*40+$F11-1,Baseboard!$A$2:$E$257,2)</f>
        <v>10</v>
      </c>
      <c r="B11" s="16" t="str">
        <f>VLOOKUP(($C11-1)*40+$F11-1,Baseboard!$A$2:$E$257,3)</f>
        <v>D</v>
      </c>
      <c r="C11" s="16">
        <v>8</v>
      </c>
      <c r="D11" s="16">
        <v>3</v>
      </c>
      <c r="E11" s="16">
        <f>VLOOKUP($J11,FEB!$A$2:$F$65,2)</f>
        <v>1</v>
      </c>
      <c r="F11" s="16">
        <f>VLOOKUP($J11,FEB!$A$2:$F$65,3)</f>
        <v>33</v>
      </c>
      <c r="G11" s="16" t="str">
        <f>VLOOKUP($J11,FEB!$A$2:$F$65,4)</f>
        <v>in25</v>
      </c>
      <c r="H11" s="16">
        <f>VLOOKUP($J11,FEB!$A$2:$F$65,5)</f>
        <v>3</v>
      </c>
      <c r="I11" s="16">
        <f>VLOOKUP($J11,FEB!$A$2:$F$65,6)</f>
        <v>4</v>
      </c>
      <c r="J11" s="16">
        <v>28</v>
      </c>
      <c r="K11" s="16">
        <v>113</v>
      </c>
      <c r="L11" s="16" t="str">
        <f>VLOOKUP($K11,SEARRAYFPGAv2!$A$1:$B$156,2)</f>
        <v>R1</v>
      </c>
      <c r="M11" s="16">
        <f t="shared" si="0"/>
        <v>13</v>
      </c>
    </row>
    <row r="12" spans="1:13" ht="26.25" x14ac:dyDescent="0.25">
      <c r="A12" s="16">
        <f>VLOOKUP(($C12-1)*40+$F12-1,Baseboard!$A$2:$E$257,2)</f>
        <v>11</v>
      </c>
      <c r="B12" s="16" t="str">
        <f>VLOOKUP(($C12-1)*40+$F12-1,Baseboard!$A$2:$E$257,3)</f>
        <v>D</v>
      </c>
      <c r="C12" s="16">
        <v>8</v>
      </c>
      <c r="D12" s="16">
        <v>3</v>
      </c>
      <c r="E12" s="16">
        <f>VLOOKUP($J12,FEB!$A$2:$F$65,2)</f>
        <v>1</v>
      </c>
      <c r="F12" s="16">
        <f>VLOOKUP($J12,FEB!$A$2:$F$65,3)</f>
        <v>36</v>
      </c>
      <c r="G12" s="16" t="str">
        <f>VLOOKUP($J12,FEB!$A$2:$F$65,4)</f>
        <v>in26</v>
      </c>
      <c r="H12" s="16">
        <f>VLOOKUP($J12,FEB!$A$2:$F$65,5)</f>
        <v>2</v>
      </c>
      <c r="I12" s="16">
        <f>VLOOKUP($J12,FEB!$A$2:$F$65,6)</f>
        <v>2</v>
      </c>
      <c r="J12" s="16">
        <v>29</v>
      </c>
      <c r="K12" s="16">
        <v>108</v>
      </c>
      <c r="L12" s="16" t="str">
        <f>VLOOKUP($K12,SEARRAYFPGAv2!$A$1:$B$156,2)</f>
        <v>T2</v>
      </c>
      <c r="M12" s="16">
        <f t="shared" si="0"/>
        <v>14</v>
      </c>
    </row>
    <row r="13" spans="1:13" ht="26.25" x14ac:dyDescent="0.25">
      <c r="A13" s="16">
        <f>VLOOKUP(($C13-1)*40+$F13-1,Baseboard!$A$2:$E$257,2)</f>
        <v>12</v>
      </c>
      <c r="B13" s="16" t="str">
        <f>VLOOKUP(($C13-1)*40+$F13-1,Baseboard!$A$2:$E$257,3)</f>
        <v>D</v>
      </c>
      <c r="C13" s="16">
        <v>8</v>
      </c>
      <c r="D13" s="16">
        <v>3</v>
      </c>
      <c r="E13" s="16">
        <f>VLOOKUP($J13,FEB!$A$2:$F$65,2)</f>
        <v>1</v>
      </c>
      <c r="F13" s="16">
        <f>VLOOKUP($J13,FEB!$A$2:$F$65,3)</f>
        <v>34</v>
      </c>
      <c r="G13" s="16" t="str">
        <f>VLOOKUP($J13,FEB!$A$2:$F$65,4)</f>
        <v>in24</v>
      </c>
      <c r="H13" s="16">
        <f>VLOOKUP($J13,FEB!$A$2:$F$65,5)</f>
        <v>2</v>
      </c>
      <c r="I13" s="16">
        <f>VLOOKUP($J13,FEB!$A$2:$F$65,6)</f>
        <v>3</v>
      </c>
      <c r="J13" s="16">
        <v>27</v>
      </c>
      <c r="K13" s="16">
        <v>114</v>
      </c>
      <c r="L13" s="16" t="str">
        <f>VLOOKUP($K13,SEARRAYFPGAv2!$A$1:$B$156,2)</f>
        <v>R3</v>
      </c>
      <c r="M13" s="16">
        <f t="shared" si="0"/>
        <v>14</v>
      </c>
    </row>
    <row r="14" spans="1:13" ht="26.25" x14ac:dyDescent="0.25">
      <c r="A14" s="17">
        <f>VLOOKUP(($C14-1)*40+$F14-1,Baseboard!$A$2:$E$257,2)</f>
        <v>13</v>
      </c>
      <c r="B14" s="17" t="str">
        <f>VLOOKUP(($C14-1)*40+$F14-1,Baseboard!$A$2:$E$257,3)</f>
        <v>D</v>
      </c>
      <c r="C14" s="17">
        <v>7</v>
      </c>
      <c r="D14" s="17">
        <v>4</v>
      </c>
      <c r="E14" s="17">
        <f>VLOOKUP($J14,FEB!$A$2:$F$65,2)</f>
        <v>1</v>
      </c>
      <c r="F14" s="17">
        <f>VLOOKUP($J14,FEB!$A$2:$F$65,3)</f>
        <v>33</v>
      </c>
      <c r="G14" s="17" t="str">
        <f>VLOOKUP($J14,FEB!$A$2:$F$65,4)</f>
        <v>in25</v>
      </c>
      <c r="H14" s="17">
        <f>VLOOKUP($J14,FEB!$A$2:$F$65,5)</f>
        <v>3</v>
      </c>
      <c r="I14" s="17">
        <f>VLOOKUP($J14,FEB!$A$2:$F$65,6)</f>
        <v>4</v>
      </c>
      <c r="J14" s="17">
        <v>28</v>
      </c>
      <c r="K14" s="17">
        <v>109</v>
      </c>
      <c r="L14" s="17" t="str">
        <f>VLOOKUP($K14,SEARRAYFPGAv2!$A$1:$B$156,2)</f>
        <v>Y3</v>
      </c>
      <c r="M14" s="17">
        <f t="shared" si="0"/>
        <v>5</v>
      </c>
    </row>
    <row r="15" spans="1:13" ht="26.25" x14ac:dyDescent="0.25">
      <c r="A15" s="17">
        <f>VLOOKUP(($C15-1)*40+$F15-1,Baseboard!$A$2:$E$257,2)</f>
        <v>14</v>
      </c>
      <c r="B15" s="17" t="str">
        <f>VLOOKUP(($C15-1)*40+$F15-1,Baseboard!$A$2:$E$257,3)</f>
        <v>D</v>
      </c>
      <c r="C15" s="17">
        <v>7</v>
      </c>
      <c r="D15" s="17">
        <v>4</v>
      </c>
      <c r="E15" s="17">
        <f>VLOOKUP($J15,FEB!$A$2:$F$65,2)</f>
        <v>1</v>
      </c>
      <c r="F15" s="17">
        <f>VLOOKUP($J15,FEB!$A$2:$F$65,3)</f>
        <v>35</v>
      </c>
      <c r="G15" s="17" t="str">
        <f>VLOOKUP($J15,FEB!$A$2:$F$65,4)</f>
        <v>in27</v>
      </c>
      <c r="H15" s="17">
        <f>VLOOKUP($J15,FEB!$A$2:$F$65,5)</f>
        <v>3</v>
      </c>
      <c r="I15" s="17">
        <f>VLOOKUP($J15,FEB!$A$2:$F$65,6)</f>
        <v>5</v>
      </c>
      <c r="J15" s="17">
        <v>30</v>
      </c>
      <c r="K15" s="17">
        <v>103</v>
      </c>
      <c r="L15" s="17" t="str">
        <f>VLOOKUP($K15,SEARRAYFPGAv2!$A$1:$B$156,2)</f>
        <v>W4</v>
      </c>
      <c r="M15" s="17">
        <f t="shared" si="0"/>
        <v>5</v>
      </c>
    </row>
    <row r="16" spans="1:13" ht="26.25" x14ac:dyDescent="0.25">
      <c r="A16" s="17">
        <f>VLOOKUP(($C16-1)*40+$F16-1,Baseboard!$A$2:$E$257,2)</f>
        <v>15</v>
      </c>
      <c r="B16" s="17" t="str">
        <f>VLOOKUP(($C16-1)*40+$F16-1,Baseboard!$A$2:$E$257,3)</f>
        <v>D</v>
      </c>
      <c r="C16" s="17">
        <v>7</v>
      </c>
      <c r="D16" s="17">
        <v>4</v>
      </c>
      <c r="E16" s="17">
        <f>VLOOKUP($J16,FEB!$A$2:$F$65,2)</f>
        <v>1</v>
      </c>
      <c r="F16" s="17">
        <f>VLOOKUP($J16,FEB!$A$2:$F$65,3)</f>
        <v>34</v>
      </c>
      <c r="G16" s="17" t="str">
        <f>VLOOKUP($J16,FEB!$A$2:$F$65,4)</f>
        <v>in24</v>
      </c>
      <c r="H16" s="17">
        <f>VLOOKUP($J16,FEB!$A$2:$F$65,5)</f>
        <v>2</v>
      </c>
      <c r="I16" s="17">
        <f>VLOOKUP($J16,FEB!$A$2:$F$65,6)</f>
        <v>3</v>
      </c>
      <c r="J16" s="17">
        <v>27</v>
      </c>
      <c r="K16" s="17">
        <v>110</v>
      </c>
      <c r="L16" s="17" t="str">
        <f>VLOOKUP($K16,SEARRAYFPGAv2!$A$1:$B$156,2)</f>
        <v>W3</v>
      </c>
      <c r="M16" s="17">
        <f t="shared" si="0"/>
        <v>6</v>
      </c>
    </row>
    <row r="17" spans="1:13" ht="26.25" x14ac:dyDescent="0.25">
      <c r="A17" s="17">
        <f>VLOOKUP(($C17-1)*40+$F17-1,Baseboard!$A$2:$E$257,2)</f>
        <v>16</v>
      </c>
      <c r="B17" s="17" t="str">
        <f>VLOOKUP(($C17-1)*40+$F17-1,Baseboard!$A$2:$E$257,3)</f>
        <v>D</v>
      </c>
      <c r="C17" s="17">
        <v>7</v>
      </c>
      <c r="D17" s="17">
        <v>4</v>
      </c>
      <c r="E17" s="17">
        <f>VLOOKUP($J17,FEB!$A$2:$F$65,2)</f>
        <v>1</v>
      </c>
      <c r="F17" s="17">
        <f>VLOOKUP($J17,FEB!$A$2:$F$65,3)</f>
        <v>36</v>
      </c>
      <c r="G17" s="17" t="str">
        <f>VLOOKUP($J17,FEB!$A$2:$F$65,4)</f>
        <v>in26</v>
      </c>
      <c r="H17" s="17">
        <f>VLOOKUP($J17,FEB!$A$2:$F$65,5)</f>
        <v>2</v>
      </c>
      <c r="I17" s="17">
        <f>VLOOKUP($J17,FEB!$A$2:$F$65,6)</f>
        <v>2</v>
      </c>
      <c r="J17" s="17">
        <v>29</v>
      </c>
      <c r="K17" s="17">
        <v>104</v>
      </c>
      <c r="L17" s="17" t="str">
        <f>VLOOKUP($K17,SEARRAYFPGAv2!$A$1:$B$156,2)</f>
        <v>T6</v>
      </c>
      <c r="M17" s="17">
        <f t="shared" si="0"/>
        <v>6</v>
      </c>
    </row>
    <row r="18" spans="1:13" ht="26.25" x14ac:dyDescent="0.25">
      <c r="A18" s="16">
        <f>VLOOKUP(($C18-1)*40+$F18-1,Baseboard!$A$2:$E$257,2)</f>
        <v>17</v>
      </c>
      <c r="B18" s="16" t="str">
        <f>VLOOKUP(($C18-1)*40+$F18-1,Baseboard!$A$2:$E$257,3)</f>
        <v>D</v>
      </c>
      <c r="C18" s="16">
        <v>8</v>
      </c>
      <c r="D18" s="16">
        <v>3</v>
      </c>
      <c r="E18" s="16">
        <f>VLOOKUP($J18,FEB!$A$2:$F$65,2)</f>
        <v>1</v>
      </c>
      <c r="F18" s="16">
        <f>VLOOKUP($J18,FEB!$A$2:$F$65,3)</f>
        <v>31</v>
      </c>
      <c r="G18" s="16" t="str">
        <f>VLOOKUP($J18,FEB!$A$2:$F$65,4)</f>
        <v>in23</v>
      </c>
      <c r="H18" s="16">
        <f>VLOOKUP($J18,FEB!$A$2:$F$65,5)</f>
        <v>3</v>
      </c>
      <c r="I18" s="16">
        <f>VLOOKUP($J18,FEB!$A$2:$F$65,6)</f>
        <v>3</v>
      </c>
      <c r="J18" s="16">
        <v>26</v>
      </c>
      <c r="K18" s="16">
        <v>119</v>
      </c>
      <c r="L18" s="16" t="str">
        <f>VLOOKUP($K18,SEARRAYFPGAv2!$A$1:$B$156,2)</f>
        <v>P1</v>
      </c>
      <c r="M18" s="16">
        <f t="shared" si="0"/>
        <v>13</v>
      </c>
    </row>
    <row r="19" spans="1:13" ht="26.25" x14ac:dyDescent="0.25">
      <c r="A19" s="16">
        <f>VLOOKUP(($C19-1)*40+$F19-1,Baseboard!$A$2:$E$257,2)</f>
        <v>18</v>
      </c>
      <c r="B19" s="16" t="str">
        <f>VLOOKUP(($C19-1)*40+$F19-1,Baseboard!$A$2:$E$257,3)</f>
        <v>D</v>
      </c>
      <c r="C19" s="16">
        <v>8</v>
      </c>
      <c r="D19" s="16">
        <v>3</v>
      </c>
      <c r="E19" s="16">
        <f>VLOOKUP($J19,FEB!$A$2:$F$65,2)</f>
        <v>1</v>
      </c>
      <c r="F19" s="16">
        <f>VLOOKUP($J19,FEB!$A$2:$F$65,3)</f>
        <v>29</v>
      </c>
      <c r="G19" s="16" t="str">
        <f>VLOOKUP($J19,FEB!$A$2:$F$65,4)</f>
        <v>in21</v>
      </c>
      <c r="H19" s="16">
        <f>VLOOKUP($J19,FEB!$A$2:$F$65,5)</f>
        <v>3</v>
      </c>
      <c r="I19" s="16">
        <f>VLOOKUP($J19,FEB!$A$2:$F$65,6)</f>
        <v>2</v>
      </c>
      <c r="J19" s="16">
        <v>24</v>
      </c>
      <c r="K19" s="16">
        <v>125</v>
      </c>
      <c r="L19" s="16" t="str">
        <f>VLOOKUP($K19,SEARRAYFPGAv2!$A$1:$B$156,2)</f>
        <v>N1</v>
      </c>
      <c r="M19" s="16">
        <f t="shared" si="0"/>
        <v>13</v>
      </c>
    </row>
    <row r="20" spans="1:13" ht="26.25" x14ac:dyDescent="0.25">
      <c r="A20" s="16">
        <f>VLOOKUP(($C20-1)*40+$F20-1,Baseboard!$A$2:$E$257,2)</f>
        <v>19</v>
      </c>
      <c r="B20" s="16" t="str">
        <f>VLOOKUP(($C20-1)*40+$F20-1,Baseboard!$A$2:$E$257,3)</f>
        <v>D</v>
      </c>
      <c r="C20" s="16">
        <v>8</v>
      </c>
      <c r="D20" s="16">
        <v>3</v>
      </c>
      <c r="E20" s="16">
        <f>VLOOKUP($J20,FEB!$A$2:$F$65,2)</f>
        <v>1</v>
      </c>
      <c r="F20" s="16">
        <f>VLOOKUP($J20,FEB!$A$2:$F$65,3)</f>
        <v>32</v>
      </c>
      <c r="G20" s="16" t="str">
        <f>VLOOKUP($J20,FEB!$A$2:$F$65,4)</f>
        <v>in22</v>
      </c>
      <c r="H20" s="16">
        <f>VLOOKUP($J20,FEB!$A$2:$F$65,5)</f>
        <v>2</v>
      </c>
      <c r="I20" s="16">
        <f>VLOOKUP($J20,FEB!$A$2:$F$65,6)</f>
        <v>4</v>
      </c>
      <c r="J20" s="16">
        <v>25</v>
      </c>
      <c r="K20" s="16">
        <v>120</v>
      </c>
      <c r="L20" s="16" t="str">
        <f>VLOOKUP($K20,SEARRAYFPGAv2!$A$1:$B$156,2)</f>
        <v>P2</v>
      </c>
      <c r="M20" s="16">
        <f t="shared" si="0"/>
        <v>14</v>
      </c>
    </row>
    <row r="21" spans="1:13" ht="26.25" x14ac:dyDescent="0.25">
      <c r="A21" s="16">
        <f>VLOOKUP(($C21-1)*40+$F21-1,Baseboard!$A$2:$E$257,2)</f>
        <v>20</v>
      </c>
      <c r="B21" s="16" t="str">
        <f>VLOOKUP(($C21-1)*40+$F21-1,Baseboard!$A$2:$E$257,3)</f>
        <v>D</v>
      </c>
      <c r="C21" s="16">
        <v>8</v>
      </c>
      <c r="D21" s="16">
        <v>3</v>
      </c>
      <c r="E21" s="16">
        <f>VLOOKUP($J21,FEB!$A$2:$F$65,2)</f>
        <v>1</v>
      </c>
      <c r="F21" s="16">
        <f>VLOOKUP($J21,FEB!$A$2:$F$65,3)</f>
        <v>30</v>
      </c>
      <c r="G21" s="16" t="str">
        <f>VLOOKUP($J21,FEB!$A$2:$F$65,4)</f>
        <v>in20</v>
      </c>
      <c r="H21" s="16">
        <f>VLOOKUP($J21,FEB!$A$2:$F$65,5)</f>
        <v>2</v>
      </c>
      <c r="I21" s="16">
        <f>VLOOKUP($J21,FEB!$A$2:$F$65,6)</f>
        <v>5</v>
      </c>
      <c r="J21" s="16">
        <v>23</v>
      </c>
      <c r="K21" s="16">
        <v>126</v>
      </c>
      <c r="L21" s="16" t="str">
        <f>VLOOKUP($K21,SEARRAYFPGAv2!$A$1:$B$156,2)</f>
        <v>N3</v>
      </c>
      <c r="M21" s="16">
        <f t="shared" si="0"/>
        <v>14</v>
      </c>
    </row>
    <row r="22" spans="1:13" ht="26.25" x14ac:dyDescent="0.25">
      <c r="A22" s="17">
        <f>VLOOKUP(($C22-1)*40+$F22-1,Baseboard!$A$2:$E$257,2)</f>
        <v>21</v>
      </c>
      <c r="B22" s="17" t="str">
        <f>VLOOKUP(($C22-1)*40+$F22-1,Baseboard!$A$2:$E$257,3)</f>
        <v>D</v>
      </c>
      <c r="C22" s="17">
        <v>7</v>
      </c>
      <c r="D22" s="17">
        <v>4</v>
      </c>
      <c r="E22" s="17">
        <f>VLOOKUP($J22,FEB!$A$2:$F$65,2)</f>
        <v>1</v>
      </c>
      <c r="F22" s="17">
        <f>VLOOKUP($J22,FEB!$A$2:$F$65,3)</f>
        <v>29</v>
      </c>
      <c r="G22" s="17" t="str">
        <f>VLOOKUP($J22,FEB!$A$2:$F$65,4)</f>
        <v>in21</v>
      </c>
      <c r="H22" s="17">
        <f>VLOOKUP($J22,FEB!$A$2:$F$65,5)</f>
        <v>3</v>
      </c>
      <c r="I22" s="17">
        <f>VLOOKUP($J22,FEB!$A$2:$F$65,6)</f>
        <v>2</v>
      </c>
      <c r="J22" s="17">
        <v>24</v>
      </c>
      <c r="K22" s="17">
        <v>121</v>
      </c>
      <c r="L22" s="17" t="str">
        <f>VLOOKUP($K22,SEARRAYFPGAv2!$A$1:$B$156,2)</f>
        <v>W1</v>
      </c>
      <c r="M22" s="17">
        <f t="shared" si="0"/>
        <v>5</v>
      </c>
    </row>
    <row r="23" spans="1:13" ht="26.25" x14ac:dyDescent="0.25">
      <c r="A23" s="17">
        <f>VLOOKUP(($C23-1)*40+$F23-1,Baseboard!$A$2:$E$257,2)</f>
        <v>22</v>
      </c>
      <c r="B23" s="17" t="str">
        <f>VLOOKUP(($C23-1)*40+$F23-1,Baseboard!$A$2:$E$257,3)</f>
        <v>D</v>
      </c>
      <c r="C23" s="17">
        <v>7</v>
      </c>
      <c r="D23" s="17">
        <v>4</v>
      </c>
      <c r="E23" s="17">
        <f>VLOOKUP($J23,FEB!$A$2:$F$65,2)</f>
        <v>1</v>
      </c>
      <c r="F23" s="17">
        <f>VLOOKUP($J23,FEB!$A$2:$F$65,3)</f>
        <v>31</v>
      </c>
      <c r="G23" s="17" t="str">
        <f>VLOOKUP($J23,FEB!$A$2:$F$65,4)</f>
        <v>in23</v>
      </c>
      <c r="H23" s="17">
        <f>VLOOKUP($J23,FEB!$A$2:$F$65,5)</f>
        <v>3</v>
      </c>
      <c r="I23" s="17">
        <f>VLOOKUP($J23,FEB!$A$2:$F$65,6)</f>
        <v>3</v>
      </c>
      <c r="J23" s="17">
        <v>26</v>
      </c>
      <c r="K23" s="17">
        <v>115</v>
      </c>
      <c r="L23" s="17" t="str">
        <f>VLOOKUP($K23,SEARRAYFPGAv2!$A$1:$B$156,2)</f>
        <v>AA1</v>
      </c>
      <c r="M23" s="17">
        <f t="shared" si="0"/>
        <v>5</v>
      </c>
    </row>
    <row r="24" spans="1:13" ht="26.25" x14ac:dyDescent="0.25">
      <c r="A24" s="17">
        <f>VLOOKUP(($C24-1)*40+$F24-1,Baseboard!$A$2:$E$257,2)</f>
        <v>23</v>
      </c>
      <c r="B24" s="17" t="str">
        <f>VLOOKUP(($C24-1)*40+$F24-1,Baseboard!$A$2:$E$257,3)</f>
        <v>D</v>
      </c>
      <c r="C24" s="17">
        <v>7</v>
      </c>
      <c r="D24" s="17">
        <v>4</v>
      </c>
      <c r="E24" s="17">
        <f>VLOOKUP($J24,FEB!$A$2:$F$65,2)</f>
        <v>1</v>
      </c>
      <c r="F24" s="17">
        <f>VLOOKUP($J24,FEB!$A$2:$F$65,3)</f>
        <v>30</v>
      </c>
      <c r="G24" s="17" t="str">
        <f>VLOOKUP($J24,FEB!$A$2:$F$65,4)</f>
        <v>in20</v>
      </c>
      <c r="H24" s="17">
        <f>VLOOKUP($J24,FEB!$A$2:$F$65,5)</f>
        <v>2</v>
      </c>
      <c r="I24" s="17">
        <f>VLOOKUP($J24,FEB!$A$2:$F$65,6)</f>
        <v>5</v>
      </c>
      <c r="J24" s="17">
        <v>23</v>
      </c>
      <c r="K24" s="17">
        <v>122</v>
      </c>
      <c r="L24" s="17" t="str">
        <f>VLOOKUP($K24,SEARRAYFPGAv2!$A$1:$B$156,2)</f>
        <v>Y1</v>
      </c>
      <c r="M24" s="17">
        <f t="shared" si="0"/>
        <v>6</v>
      </c>
    </row>
    <row r="25" spans="1:13" ht="26.25" x14ac:dyDescent="0.25">
      <c r="A25" s="17">
        <f>VLOOKUP(($C25-1)*40+$F25-1,Baseboard!$A$2:$E$257,2)</f>
        <v>24</v>
      </c>
      <c r="B25" s="17" t="str">
        <f>VLOOKUP(($C25-1)*40+$F25-1,Baseboard!$A$2:$E$257,3)</f>
        <v>D</v>
      </c>
      <c r="C25" s="17">
        <v>7</v>
      </c>
      <c r="D25" s="17">
        <v>4</v>
      </c>
      <c r="E25" s="17">
        <f>VLOOKUP($J25,FEB!$A$2:$F$65,2)</f>
        <v>1</v>
      </c>
      <c r="F25" s="17">
        <f>VLOOKUP($J25,FEB!$A$2:$F$65,3)</f>
        <v>32</v>
      </c>
      <c r="G25" s="17" t="str">
        <f>VLOOKUP($J25,FEB!$A$2:$F$65,4)</f>
        <v>in22</v>
      </c>
      <c r="H25" s="17">
        <f>VLOOKUP($J25,FEB!$A$2:$F$65,5)</f>
        <v>2</v>
      </c>
      <c r="I25" s="17">
        <f>VLOOKUP($J25,FEB!$A$2:$F$65,6)</f>
        <v>4</v>
      </c>
      <c r="J25" s="17">
        <v>25</v>
      </c>
      <c r="K25" s="17">
        <v>116</v>
      </c>
      <c r="L25" s="17" t="str">
        <f>VLOOKUP($K25,SEARRAYFPGAv2!$A$1:$B$156,2)</f>
        <v>AA2</v>
      </c>
      <c r="M25" s="17">
        <f t="shared" si="0"/>
        <v>6</v>
      </c>
    </row>
    <row r="26" spans="1:13" ht="26.25" x14ac:dyDescent="0.25">
      <c r="A26" s="16">
        <f>VLOOKUP(($C26-1)*40+$F26-1,Baseboard!$A$2:$E$257,2)</f>
        <v>25</v>
      </c>
      <c r="B26" s="16" t="str">
        <f>VLOOKUP(($C26-1)*40+$F26-1,Baseboard!$A$2:$E$257,3)</f>
        <v>D</v>
      </c>
      <c r="C26" s="16">
        <v>8</v>
      </c>
      <c r="D26" s="16">
        <v>3</v>
      </c>
      <c r="E26" s="16">
        <f>VLOOKUP($J26,FEB!$A$2:$F$65,2)</f>
        <v>1</v>
      </c>
      <c r="F26" s="16">
        <f>VLOOKUP($J26,FEB!$A$2:$F$65,3)</f>
        <v>27</v>
      </c>
      <c r="G26" s="16" t="str">
        <f>VLOOKUP($J26,FEB!$A$2:$F$65,4)</f>
        <v>in19</v>
      </c>
      <c r="H26" s="16">
        <f>VLOOKUP($J26,FEB!$A$2:$F$65,5)</f>
        <v>3</v>
      </c>
      <c r="I26" s="16">
        <f>VLOOKUP($J26,FEB!$A$2:$F$65,6)</f>
        <v>1</v>
      </c>
      <c r="J26" s="16">
        <v>22</v>
      </c>
      <c r="K26" s="16">
        <v>131</v>
      </c>
      <c r="L26" s="16" t="str">
        <f>VLOOKUP($K26,SEARRAYFPGAv2!$A$1:$B$156,2)</f>
        <v>M1</v>
      </c>
      <c r="M26" s="16">
        <f t="shared" si="0"/>
        <v>13</v>
      </c>
    </row>
    <row r="27" spans="1:13" ht="26.25" x14ac:dyDescent="0.25">
      <c r="A27" s="16">
        <f>VLOOKUP(($C27-1)*40+$F27-1,Baseboard!$A$2:$E$257,2)</f>
        <v>26</v>
      </c>
      <c r="B27" s="16" t="str">
        <f>VLOOKUP(($C27-1)*40+$F27-1,Baseboard!$A$2:$E$257,3)</f>
        <v>D</v>
      </c>
      <c r="C27" s="16">
        <v>8</v>
      </c>
      <c r="D27" s="16">
        <v>3</v>
      </c>
      <c r="E27" s="16">
        <f>VLOOKUP($J27,FEB!$A$2:$F$65,2)</f>
        <v>1</v>
      </c>
      <c r="F27" s="16">
        <f>VLOOKUP($J27,FEB!$A$2:$F$65,3)</f>
        <v>25</v>
      </c>
      <c r="G27" s="16" t="str">
        <f>VLOOKUP($J27,FEB!$A$2:$F$65,4)</f>
        <v>in17</v>
      </c>
      <c r="H27" s="16">
        <f>VLOOKUP($J27,FEB!$A$2:$F$65,5)</f>
        <v>3</v>
      </c>
      <c r="I27" s="16">
        <f>VLOOKUP($J27,FEB!$A$2:$F$65,6)</f>
        <v>0</v>
      </c>
      <c r="J27" s="16">
        <v>20</v>
      </c>
      <c r="K27" s="16">
        <v>137</v>
      </c>
      <c r="L27" s="16" t="str">
        <f>VLOOKUP($K27,SEARRAYFPGAv2!$A$1:$B$156,2)</f>
        <v>L1</v>
      </c>
      <c r="M27" s="16">
        <f t="shared" si="0"/>
        <v>13</v>
      </c>
    </row>
    <row r="28" spans="1:13" ht="26.25" x14ac:dyDescent="0.25">
      <c r="A28" s="16">
        <f>VLOOKUP(($C28-1)*40+$F28-1,Baseboard!$A$2:$E$257,2)</f>
        <v>27</v>
      </c>
      <c r="B28" s="16" t="str">
        <f>VLOOKUP(($C28-1)*40+$F28-1,Baseboard!$A$2:$E$257,3)</f>
        <v>D</v>
      </c>
      <c r="C28" s="16">
        <v>8</v>
      </c>
      <c r="D28" s="16">
        <v>3</v>
      </c>
      <c r="E28" s="16">
        <f>VLOOKUP($J28,FEB!$A$2:$F$65,2)</f>
        <v>1</v>
      </c>
      <c r="F28" s="16">
        <f>VLOOKUP($J28,FEB!$A$2:$F$65,3)</f>
        <v>26</v>
      </c>
      <c r="G28" s="16" t="str">
        <f>VLOOKUP($J28,FEB!$A$2:$F$65,4)</f>
        <v>in16</v>
      </c>
      <c r="H28" s="16">
        <f>VLOOKUP($J28,FEB!$A$2:$F$65,5)</f>
        <v>2</v>
      </c>
      <c r="I28" s="16">
        <f>VLOOKUP($J28,FEB!$A$2:$F$65,6)</f>
        <v>7</v>
      </c>
      <c r="J28" s="16">
        <v>19</v>
      </c>
      <c r="K28" s="16">
        <v>138</v>
      </c>
      <c r="L28" s="16" t="str">
        <f>VLOOKUP($K28,SEARRAYFPGAv2!$A$1:$B$156,2)</f>
        <v>L3</v>
      </c>
      <c r="M28" s="16">
        <f t="shared" si="0"/>
        <v>14</v>
      </c>
    </row>
    <row r="29" spans="1:13" ht="26.25" x14ac:dyDescent="0.25">
      <c r="A29" s="16">
        <f>VLOOKUP(($C29-1)*40+$F29-1,Baseboard!$A$2:$E$257,2)</f>
        <v>28</v>
      </c>
      <c r="B29" s="16" t="str">
        <f>VLOOKUP(($C29-1)*40+$F29-1,Baseboard!$A$2:$E$257,3)</f>
        <v>D</v>
      </c>
      <c r="C29" s="16">
        <v>8</v>
      </c>
      <c r="D29" s="16">
        <v>3</v>
      </c>
      <c r="E29" s="16">
        <f>VLOOKUP($J29,FEB!$A$2:$F$65,2)</f>
        <v>1</v>
      </c>
      <c r="F29" s="16">
        <f>VLOOKUP($J29,FEB!$A$2:$F$65,3)</f>
        <v>28</v>
      </c>
      <c r="G29" s="16" t="str">
        <f>VLOOKUP($J29,FEB!$A$2:$F$65,4)</f>
        <v>in18</v>
      </c>
      <c r="H29" s="16">
        <f>VLOOKUP($J29,FEB!$A$2:$F$65,5)</f>
        <v>2</v>
      </c>
      <c r="I29" s="16">
        <f>VLOOKUP($J29,FEB!$A$2:$F$65,6)</f>
        <v>6</v>
      </c>
      <c r="J29" s="16">
        <v>21</v>
      </c>
      <c r="K29" s="16">
        <v>132</v>
      </c>
      <c r="L29" s="16" t="str">
        <f>VLOOKUP($K29,SEARRAYFPGAv2!$A$1:$B$156,2)</f>
        <v>M2</v>
      </c>
      <c r="M29" s="16">
        <f t="shared" si="0"/>
        <v>14</v>
      </c>
    </row>
    <row r="30" spans="1:13" ht="26.25" x14ac:dyDescent="0.25">
      <c r="A30" s="17">
        <f>VLOOKUP(($C30-1)*40+$F30-1,Baseboard!$A$2:$E$257,2)</f>
        <v>29</v>
      </c>
      <c r="B30" s="17" t="str">
        <f>VLOOKUP(($C30-1)*40+$F30-1,Baseboard!$A$2:$E$257,3)</f>
        <v>D</v>
      </c>
      <c r="C30" s="17">
        <v>7</v>
      </c>
      <c r="D30" s="17">
        <v>4</v>
      </c>
      <c r="E30" s="17">
        <f>VLOOKUP($J30,FEB!$A$2:$F$65,2)</f>
        <v>1</v>
      </c>
      <c r="F30" s="17">
        <f>VLOOKUP($J30,FEB!$A$2:$F$65,3)</f>
        <v>27</v>
      </c>
      <c r="G30" s="17" t="str">
        <f>VLOOKUP($J30,FEB!$A$2:$F$65,4)</f>
        <v>in19</v>
      </c>
      <c r="H30" s="17">
        <f>VLOOKUP($J30,FEB!$A$2:$F$65,5)</f>
        <v>3</v>
      </c>
      <c r="I30" s="17">
        <f>VLOOKUP($J30,FEB!$A$2:$F$65,6)</f>
        <v>1</v>
      </c>
      <c r="J30" s="17">
        <v>22</v>
      </c>
      <c r="K30" s="17">
        <v>127</v>
      </c>
      <c r="L30" s="17" t="str">
        <f>VLOOKUP($K30,SEARRAYFPGAv2!$A$1:$B$156,2)</f>
        <v>U4</v>
      </c>
      <c r="M30" s="17">
        <f t="shared" si="0"/>
        <v>5</v>
      </c>
    </row>
    <row r="31" spans="1:13" ht="26.25" x14ac:dyDescent="0.25">
      <c r="A31" s="17">
        <f>VLOOKUP(($C31-1)*40+$F31-1,Baseboard!$A$2:$E$257,2)</f>
        <v>30</v>
      </c>
      <c r="B31" s="17" t="str">
        <f>VLOOKUP(($C31-1)*40+$F31-1,Baseboard!$A$2:$E$257,3)</f>
        <v>D</v>
      </c>
      <c r="C31" s="17">
        <v>7</v>
      </c>
      <c r="D31" s="17">
        <v>4</v>
      </c>
      <c r="E31" s="17">
        <f>VLOOKUP($J31,FEB!$A$2:$F$65,2)</f>
        <v>1</v>
      </c>
      <c r="F31" s="17">
        <f>VLOOKUP($J31,FEB!$A$2:$F$65,3)</f>
        <v>25</v>
      </c>
      <c r="G31" s="17" t="str">
        <f>VLOOKUP($J31,FEB!$A$2:$F$65,4)</f>
        <v>in17</v>
      </c>
      <c r="H31" s="17">
        <f>VLOOKUP($J31,FEB!$A$2:$F$65,5)</f>
        <v>3</v>
      </c>
      <c r="I31" s="17">
        <f>VLOOKUP($J31,FEB!$A$2:$F$65,6)</f>
        <v>0</v>
      </c>
      <c r="J31" s="17">
        <v>20</v>
      </c>
      <c r="K31" s="17">
        <v>133</v>
      </c>
      <c r="L31" s="17" t="str">
        <f>VLOOKUP($K31,SEARRAYFPGAv2!$A$1:$B$156,2)</f>
        <v>T5</v>
      </c>
      <c r="M31" s="17">
        <f t="shared" si="0"/>
        <v>5</v>
      </c>
    </row>
    <row r="32" spans="1:13" ht="26.25" x14ac:dyDescent="0.25">
      <c r="A32" s="17">
        <f>VLOOKUP(($C32-1)*40+$F32-1,Baseboard!$A$2:$E$257,2)</f>
        <v>31</v>
      </c>
      <c r="B32" s="17" t="str">
        <f>VLOOKUP(($C32-1)*40+$F32-1,Baseboard!$A$2:$E$257,3)</f>
        <v>D</v>
      </c>
      <c r="C32" s="17">
        <v>7</v>
      </c>
      <c r="D32" s="17">
        <v>4</v>
      </c>
      <c r="E32" s="17">
        <f>VLOOKUP($J32,FEB!$A$2:$F$65,2)</f>
        <v>1</v>
      </c>
      <c r="F32" s="17">
        <f>VLOOKUP($J32,FEB!$A$2:$F$65,3)</f>
        <v>26</v>
      </c>
      <c r="G32" s="17" t="str">
        <f>VLOOKUP($J32,FEB!$A$2:$F$65,4)</f>
        <v>in16</v>
      </c>
      <c r="H32" s="17">
        <f>VLOOKUP($J32,FEB!$A$2:$F$65,5)</f>
        <v>2</v>
      </c>
      <c r="I32" s="17">
        <f>VLOOKUP($J32,FEB!$A$2:$F$65,6)</f>
        <v>7</v>
      </c>
      <c r="J32" s="17">
        <v>19</v>
      </c>
      <c r="K32" s="17">
        <v>134</v>
      </c>
      <c r="L32" s="17" t="str">
        <f>VLOOKUP($K32,SEARRAYFPGAv2!$A$1:$B$156,2)</f>
        <v>T4</v>
      </c>
      <c r="M32" s="17">
        <f t="shared" si="0"/>
        <v>6</v>
      </c>
    </row>
    <row r="33" spans="1:13" ht="26.25" x14ac:dyDescent="0.25">
      <c r="A33" s="17">
        <f>VLOOKUP(($C33-1)*40+$F33-1,Baseboard!$A$2:$E$257,2)</f>
        <v>32</v>
      </c>
      <c r="B33" s="17" t="str">
        <f>VLOOKUP(($C33-1)*40+$F33-1,Baseboard!$A$2:$E$257,3)</f>
        <v>D</v>
      </c>
      <c r="C33" s="17">
        <v>7</v>
      </c>
      <c r="D33" s="17">
        <v>4</v>
      </c>
      <c r="E33" s="17">
        <f>VLOOKUP($J33,FEB!$A$2:$F$65,2)</f>
        <v>1</v>
      </c>
      <c r="F33" s="17">
        <f>VLOOKUP($J33,FEB!$A$2:$F$65,3)</f>
        <v>28</v>
      </c>
      <c r="G33" s="17" t="str">
        <f>VLOOKUP($J33,FEB!$A$2:$F$65,4)</f>
        <v>in18</v>
      </c>
      <c r="H33" s="17">
        <f>VLOOKUP($J33,FEB!$A$2:$F$65,5)</f>
        <v>2</v>
      </c>
      <c r="I33" s="17">
        <f>VLOOKUP($J33,FEB!$A$2:$F$65,6)</f>
        <v>6</v>
      </c>
      <c r="J33" s="17">
        <v>21</v>
      </c>
      <c r="K33" s="17">
        <v>128</v>
      </c>
      <c r="L33" s="17" t="str">
        <f>VLOOKUP($K33,SEARRAYFPGAv2!$A$1:$B$156,2)</f>
        <v>V5</v>
      </c>
      <c r="M33" s="17">
        <f t="shared" si="0"/>
        <v>6</v>
      </c>
    </row>
    <row r="34" spans="1:13" ht="26.25" x14ac:dyDescent="0.25">
      <c r="A34" s="16">
        <f>VLOOKUP(($C34-1)*40+$F34-1,Baseboard!$A$2:$E$257,2)</f>
        <v>33</v>
      </c>
      <c r="B34" s="16" t="str">
        <f>VLOOKUP(($C34-1)*40+$F34-1,Baseboard!$A$2:$E$257,3)</f>
        <v>D</v>
      </c>
      <c r="C34" s="16">
        <v>8</v>
      </c>
      <c r="D34" s="16">
        <v>3</v>
      </c>
      <c r="E34" s="16">
        <f>VLOOKUP($J34,FEB!$A$2:$F$65,2)</f>
        <v>1</v>
      </c>
      <c r="F34" s="16">
        <f>VLOOKUP($J34,FEB!$A$2:$F$65,3)</f>
        <v>13</v>
      </c>
      <c r="G34" s="16" t="str">
        <f>VLOOKUP($J34,FEB!$A$2:$F$65,4)</f>
        <v>in13</v>
      </c>
      <c r="H34" s="16">
        <f>VLOOKUP($J34,FEB!$A$2:$F$65,5)</f>
        <v>1</v>
      </c>
      <c r="I34" s="16">
        <f>VLOOKUP($J34,FEB!$A$2:$F$65,6)</f>
        <v>6</v>
      </c>
      <c r="J34" s="16">
        <v>16</v>
      </c>
      <c r="K34" s="16">
        <v>149</v>
      </c>
      <c r="L34" s="16" t="str">
        <f>VLOOKUP($K34,SEARRAYFPGAv2!$A$1:$B$156,2)</f>
        <v>J1</v>
      </c>
      <c r="M34" s="16">
        <f t="shared" si="0"/>
        <v>15</v>
      </c>
    </row>
    <row r="35" spans="1:13" ht="26.25" x14ac:dyDescent="0.25">
      <c r="A35" s="16">
        <f>VLOOKUP(($C35-1)*40+$F35-1,Baseboard!$A$2:$E$257,2)</f>
        <v>34</v>
      </c>
      <c r="B35" s="16" t="str">
        <f>VLOOKUP(($C35-1)*40+$F35-1,Baseboard!$A$2:$E$257,3)</f>
        <v>D</v>
      </c>
      <c r="C35" s="16">
        <v>8</v>
      </c>
      <c r="D35" s="16">
        <v>3</v>
      </c>
      <c r="E35" s="16">
        <f>VLOOKUP($J35,FEB!$A$2:$F$65,2)</f>
        <v>1</v>
      </c>
      <c r="F35" s="16">
        <f>VLOOKUP($J35,FEB!$A$2:$F$65,3)</f>
        <v>15</v>
      </c>
      <c r="G35" s="16" t="str">
        <f>VLOOKUP($J35,FEB!$A$2:$F$65,4)</f>
        <v>in15</v>
      </c>
      <c r="H35" s="16">
        <f>VLOOKUP($J35,FEB!$A$2:$F$65,5)</f>
        <v>1</v>
      </c>
      <c r="I35" s="16">
        <f>VLOOKUP($J35,FEB!$A$2:$F$65,6)</f>
        <v>7</v>
      </c>
      <c r="J35" s="16">
        <v>18</v>
      </c>
      <c r="K35" s="16">
        <v>143</v>
      </c>
      <c r="L35" s="16" t="str">
        <f>VLOOKUP($K35,SEARRAYFPGAv2!$A$1:$B$156,2)</f>
        <v>K1</v>
      </c>
      <c r="M35" s="16">
        <f t="shared" si="0"/>
        <v>15</v>
      </c>
    </row>
    <row r="36" spans="1:13" ht="26.25" x14ac:dyDescent="0.25">
      <c r="A36" s="16">
        <f>VLOOKUP(($C36-1)*40+$F36-1,Baseboard!$A$2:$E$257,2)</f>
        <v>35</v>
      </c>
      <c r="B36" s="16" t="str">
        <f>VLOOKUP(($C36-1)*40+$F36-1,Baseboard!$A$2:$E$257,3)</f>
        <v>D</v>
      </c>
      <c r="C36" s="16">
        <v>8</v>
      </c>
      <c r="D36" s="16">
        <v>3</v>
      </c>
      <c r="E36" s="16">
        <f>VLOOKUP($J36,FEB!$A$2:$F$65,2)</f>
        <v>1</v>
      </c>
      <c r="F36" s="16">
        <f>VLOOKUP($J36,FEB!$A$2:$F$65,3)</f>
        <v>14</v>
      </c>
      <c r="G36" s="16" t="str">
        <f>VLOOKUP($J36,FEB!$A$2:$F$65,4)</f>
        <v>in12</v>
      </c>
      <c r="H36" s="16">
        <f>VLOOKUP($J36,FEB!$A$2:$F$65,5)</f>
        <v>0</v>
      </c>
      <c r="I36" s="16">
        <f>VLOOKUP($J36,FEB!$A$2:$F$65,6)</f>
        <v>1</v>
      </c>
      <c r="J36" s="16">
        <v>15</v>
      </c>
      <c r="K36" s="16">
        <v>150</v>
      </c>
      <c r="L36" s="16" t="str">
        <f>VLOOKUP($K36,SEARRAYFPGAv2!$A$1:$B$156,2)</f>
        <v>J3</v>
      </c>
      <c r="M36" s="16">
        <f t="shared" si="0"/>
        <v>16</v>
      </c>
    </row>
    <row r="37" spans="1:13" ht="26.25" x14ac:dyDescent="0.25">
      <c r="A37" s="16">
        <f>VLOOKUP(($C37-1)*40+$F37-1,Baseboard!$A$2:$E$257,2)</f>
        <v>36</v>
      </c>
      <c r="B37" s="16" t="str">
        <f>VLOOKUP(($C37-1)*40+$F37-1,Baseboard!$A$2:$E$257,3)</f>
        <v>D</v>
      </c>
      <c r="C37" s="16">
        <v>8</v>
      </c>
      <c r="D37" s="16">
        <v>3</v>
      </c>
      <c r="E37" s="16">
        <f>VLOOKUP($J37,FEB!$A$2:$F$65,2)</f>
        <v>1</v>
      </c>
      <c r="F37" s="16">
        <f>VLOOKUP($J37,FEB!$A$2:$F$65,3)</f>
        <v>16</v>
      </c>
      <c r="G37" s="16" t="str">
        <f>VLOOKUP($J37,FEB!$A$2:$F$65,4)</f>
        <v>in14</v>
      </c>
      <c r="H37" s="16">
        <f>VLOOKUP($J37,FEB!$A$2:$F$65,5)</f>
        <v>0</v>
      </c>
      <c r="I37" s="16">
        <f>VLOOKUP($J37,FEB!$A$2:$F$65,6)</f>
        <v>0</v>
      </c>
      <c r="J37" s="16">
        <v>17</v>
      </c>
      <c r="K37" s="16">
        <v>144</v>
      </c>
      <c r="L37" s="16" t="str">
        <f>VLOOKUP($K37,SEARRAYFPGAv2!$A$1:$B$156,2)</f>
        <v>K2</v>
      </c>
      <c r="M37" s="16">
        <f t="shared" si="0"/>
        <v>16</v>
      </c>
    </row>
    <row r="38" spans="1:13" ht="26.25" x14ac:dyDescent="0.25">
      <c r="A38" s="17">
        <f>VLOOKUP(($C38-1)*40+$F38-1,Baseboard!$A$2:$E$257,2)</f>
        <v>37</v>
      </c>
      <c r="B38" s="17" t="str">
        <f>VLOOKUP(($C38-1)*40+$F38-1,Baseboard!$A$2:$E$257,3)</f>
        <v>D</v>
      </c>
      <c r="C38" s="17">
        <v>7</v>
      </c>
      <c r="D38" s="17">
        <v>4</v>
      </c>
      <c r="E38" s="17">
        <f>VLOOKUP($J38,FEB!$A$2:$F$65,2)</f>
        <v>1</v>
      </c>
      <c r="F38" s="17">
        <f>VLOOKUP($J38,FEB!$A$2:$F$65,3)</f>
        <v>15</v>
      </c>
      <c r="G38" s="17" t="str">
        <f>VLOOKUP($J38,FEB!$A$2:$F$65,4)</f>
        <v>in15</v>
      </c>
      <c r="H38" s="17">
        <f>VLOOKUP($J38,FEB!$A$2:$F$65,5)</f>
        <v>1</v>
      </c>
      <c r="I38" s="17">
        <f>VLOOKUP($J38,FEB!$A$2:$F$65,6)</f>
        <v>7</v>
      </c>
      <c r="J38" s="17">
        <v>18</v>
      </c>
      <c r="K38" s="17">
        <v>139</v>
      </c>
      <c r="L38" s="17" t="str">
        <f>VLOOKUP($K38,SEARRAYFPGAv2!$A$1:$B$156,2)</f>
        <v>P4</v>
      </c>
      <c r="M38" s="17">
        <f t="shared" si="0"/>
        <v>7</v>
      </c>
    </row>
    <row r="39" spans="1:13" ht="26.25" x14ac:dyDescent="0.25">
      <c r="A39" s="17">
        <f>VLOOKUP(($C39-1)*40+$F39-1,Baseboard!$A$2:$E$257,2)</f>
        <v>38</v>
      </c>
      <c r="B39" s="17" t="str">
        <f>VLOOKUP(($C39-1)*40+$F39-1,Baseboard!$A$2:$E$257,3)</f>
        <v>D</v>
      </c>
      <c r="C39" s="17">
        <v>7</v>
      </c>
      <c r="D39" s="17">
        <v>4</v>
      </c>
      <c r="E39" s="17">
        <f>VLOOKUP($J39,FEB!$A$2:$F$65,2)</f>
        <v>1</v>
      </c>
      <c r="F39" s="17">
        <f>VLOOKUP($J39,FEB!$A$2:$F$65,3)</f>
        <v>13</v>
      </c>
      <c r="G39" s="17" t="str">
        <f>VLOOKUP($J39,FEB!$A$2:$F$65,4)</f>
        <v>in13</v>
      </c>
      <c r="H39" s="17">
        <f>VLOOKUP($J39,FEB!$A$2:$F$65,5)</f>
        <v>1</v>
      </c>
      <c r="I39" s="17">
        <f>VLOOKUP($J39,FEB!$A$2:$F$65,6)</f>
        <v>6</v>
      </c>
      <c r="J39" s="17">
        <v>16</v>
      </c>
      <c r="K39" s="17">
        <v>145</v>
      </c>
      <c r="L39" s="17" t="str">
        <f>VLOOKUP($K39,SEARRAYFPGAv2!$A$1:$B$156,2)</f>
        <v>N4</v>
      </c>
      <c r="M39" s="17">
        <f t="shared" si="0"/>
        <v>7</v>
      </c>
    </row>
    <row r="40" spans="1:13" ht="26.25" x14ac:dyDescent="0.25">
      <c r="A40" s="17">
        <f>VLOOKUP(($C40-1)*40+$F40-1,Baseboard!$A$2:$E$257,2)</f>
        <v>39</v>
      </c>
      <c r="B40" s="17" t="str">
        <f>VLOOKUP(($C40-1)*40+$F40-1,Baseboard!$A$2:$E$257,3)</f>
        <v>D</v>
      </c>
      <c r="C40" s="17">
        <v>7</v>
      </c>
      <c r="D40" s="17">
        <v>4</v>
      </c>
      <c r="E40" s="17">
        <f>VLOOKUP($J40,FEB!$A$2:$F$65,2)</f>
        <v>1</v>
      </c>
      <c r="F40" s="17">
        <f>VLOOKUP($J40,FEB!$A$2:$F$65,3)</f>
        <v>16</v>
      </c>
      <c r="G40" s="17" t="str">
        <f>VLOOKUP($J40,FEB!$A$2:$F$65,4)</f>
        <v>in14</v>
      </c>
      <c r="H40" s="17">
        <f>VLOOKUP($J40,FEB!$A$2:$F$65,5)</f>
        <v>0</v>
      </c>
      <c r="I40" s="17">
        <f>VLOOKUP($J40,FEB!$A$2:$F$65,6)</f>
        <v>0</v>
      </c>
      <c r="J40" s="17">
        <v>17</v>
      </c>
      <c r="K40" s="17">
        <v>140</v>
      </c>
      <c r="L40" s="17" t="str">
        <f>VLOOKUP($K40,SEARRAYFPGAv2!$A$1:$B$156,2)</f>
        <v>R4</v>
      </c>
      <c r="M40" s="17">
        <f t="shared" si="0"/>
        <v>8</v>
      </c>
    </row>
    <row r="41" spans="1:13" ht="26.25" x14ac:dyDescent="0.25">
      <c r="A41" s="17">
        <f>VLOOKUP(($C41-1)*40+$F41-1,Baseboard!$A$2:$E$257,2)</f>
        <v>40</v>
      </c>
      <c r="B41" s="17" t="str">
        <f>VLOOKUP(($C41-1)*40+$F41-1,Baseboard!$A$2:$E$257,3)</f>
        <v>D</v>
      </c>
      <c r="C41" s="17">
        <v>7</v>
      </c>
      <c r="D41" s="17">
        <v>4</v>
      </c>
      <c r="E41" s="17">
        <f>VLOOKUP($J41,FEB!$A$2:$F$65,2)</f>
        <v>1</v>
      </c>
      <c r="F41" s="17">
        <f>VLOOKUP($J41,FEB!$A$2:$F$65,3)</f>
        <v>14</v>
      </c>
      <c r="G41" s="17" t="str">
        <f>VLOOKUP($J41,FEB!$A$2:$F$65,4)</f>
        <v>in12</v>
      </c>
      <c r="H41" s="17">
        <f>VLOOKUP($J41,FEB!$A$2:$F$65,5)</f>
        <v>0</v>
      </c>
      <c r="I41" s="17">
        <f>VLOOKUP($J41,FEB!$A$2:$F$65,6)</f>
        <v>1</v>
      </c>
      <c r="J41" s="17">
        <v>15</v>
      </c>
      <c r="K41" s="17">
        <v>146</v>
      </c>
      <c r="L41" s="17" t="str">
        <f>VLOOKUP($K41,SEARRAYFPGAv2!$A$1:$B$156,2)</f>
        <v>P5</v>
      </c>
      <c r="M41" s="17">
        <f t="shared" si="0"/>
        <v>8</v>
      </c>
    </row>
    <row r="42" spans="1:13" ht="26.25" x14ac:dyDescent="0.25">
      <c r="A42" s="16">
        <f>VLOOKUP(($C42-1)*40+$F42-1,Baseboard!$A$2:$E$257,2)</f>
        <v>41</v>
      </c>
      <c r="B42" s="16" t="str">
        <f>VLOOKUP(($C42-1)*40+$F42-1,Baseboard!$A$2:$E$257,3)</f>
        <v>D</v>
      </c>
      <c r="C42" s="16">
        <v>8</v>
      </c>
      <c r="D42" s="16">
        <v>3</v>
      </c>
      <c r="E42" s="16">
        <f>VLOOKUP($J42,FEB!$A$2:$F$65,2)</f>
        <v>1</v>
      </c>
      <c r="F42" s="16">
        <f>VLOOKUP($J42,FEB!$A$2:$F$65,3)</f>
        <v>9</v>
      </c>
      <c r="G42" s="16" t="str">
        <f>VLOOKUP($J42,FEB!$A$2:$F$65,4)</f>
        <v>in9</v>
      </c>
      <c r="H42" s="16">
        <f>VLOOKUP($J42,FEB!$A$2:$F$65,5)</f>
        <v>1</v>
      </c>
      <c r="I42" s="16">
        <f>VLOOKUP($J42,FEB!$A$2:$F$65,6)</f>
        <v>4</v>
      </c>
      <c r="J42" s="16">
        <v>12</v>
      </c>
      <c r="K42" s="16">
        <v>161</v>
      </c>
      <c r="L42" s="16" t="str">
        <f>VLOOKUP($K42,SEARRAYFPGAv2!$A$1:$B$156,2)</f>
        <v>G1</v>
      </c>
      <c r="M42" s="16">
        <f t="shared" si="0"/>
        <v>15</v>
      </c>
    </row>
    <row r="43" spans="1:13" ht="26.25" x14ac:dyDescent="0.25">
      <c r="A43" s="16">
        <f>VLOOKUP(($C43-1)*40+$F43-1,Baseboard!$A$2:$E$257,2)</f>
        <v>42</v>
      </c>
      <c r="B43" s="16" t="str">
        <f>VLOOKUP(($C43-1)*40+$F43-1,Baseboard!$A$2:$E$257,3)</f>
        <v>D</v>
      </c>
      <c r="C43" s="16">
        <v>8</v>
      </c>
      <c r="D43" s="16">
        <v>3</v>
      </c>
      <c r="E43" s="16">
        <f>VLOOKUP($J43,FEB!$A$2:$F$65,2)</f>
        <v>1</v>
      </c>
      <c r="F43" s="16">
        <f>VLOOKUP($J43,FEB!$A$2:$F$65,3)</f>
        <v>11</v>
      </c>
      <c r="G43" s="16" t="str">
        <f>VLOOKUP($J43,FEB!$A$2:$F$65,4)</f>
        <v>in11</v>
      </c>
      <c r="H43" s="16">
        <f>VLOOKUP($J43,FEB!$A$2:$F$65,5)</f>
        <v>1</v>
      </c>
      <c r="I43" s="16">
        <f>VLOOKUP($J43,FEB!$A$2:$F$65,6)</f>
        <v>5</v>
      </c>
      <c r="J43" s="16">
        <v>14</v>
      </c>
      <c r="K43" s="16">
        <v>155</v>
      </c>
      <c r="L43" s="16" t="str">
        <f>VLOOKUP($K43,SEARRAYFPGAv2!$A$1:$B$156,2)</f>
        <v>H1</v>
      </c>
      <c r="M43" s="16">
        <f t="shared" si="0"/>
        <v>15</v>
      </c>
    </row>
    <row r="44" spans="1:13" ht="26.25" x14ac:dyDescent="0.25">
      <c r="A44" s="16">
        <f>VLOOKUP(($C44-1)*40+$F44-1,Baseboard!$A$2:$E$257,2)</f>
        <v>43</v>
      </c>
      <c r="B44" s="16" t="str">
        <f>VLOOKUP(($C44-1)*40+$F44-1,Baseboard!$A$2:$E$257,3)</f>
        <v>D</v>
      </c>
      <c r="C44" s="16">
        <v>8</v>
      </c>
      <c r="D44" s="16">
        <v>3</v>
      </c>
      <c r="E44" s="16">
        <f>VLOOKUP($J44,FEB!$A$2:$F$65,2)</f>
        <v>1</v>
      </c>
      <c r="F44" s="16">
        <f>VLOOKUP($J44,FEB!$A$2:$F$65,3)</f>
        <v>10</v>
      </c>
      <c r="G44" s="16" t="str">
        <f>VLOOKUP($J44,FEB!$A$2:$F$65,4)</f>
        <v>in8</v>
      </c>
      <c r="H44" s="16">
        <f>VLOOKUP($J44,FEB!$A$2:$F$65,5)</f>
        <v>0</v>
      </c>
      <c r="I44" s="16">
        <f>VLOOKUP($J44,FEB!$A$2:$F$65,6)</f>
        <v>3</v>
      </c>
      <c r="J44" s="16">
        <v>11</v>
      </c>
      <c r="K44" s="16">
        <v>162</v>
      </c>
      <c r="L44" s="16" t="str">
        <f>VLOOKUP($K44,SEARRAYFPGAv2!$A$1:$B$156,2)</f>
        <v>G3</v>
      </c>
      <c r="M44" s="16">
        <f t="shared" si="0"/>
        <v>16</v>
      </c>
    </row>
    <row r="45" spans="1:13" ht="26.25" x14ac:dyDescent="0.25">
      <c r="A45" s="16">
        <f>VLOOKUP(($C45-1)*40+$F45-1,Baseboard!$A$2:$E$257,2)</f>
        <v>44</v>
      </c>
      <c r="B45" s="16" t="str">
        <f>VLOOKUP(($C45-1)*40+$F45-1,Baseboard!$A$2:$E$257,3)</f>
        <v>D</v>
      </c>
      <c r="C45" s="16">
        <v>8</v>
      </c>
      <c r="D45" s="16">
        <v>3</v>
      </c>
      <c r="E45" s="16">
        <f>VLOOKUP($J45,FEB!$A$2:$F$65,2)</f>
        <v>1</v>
      </c>
      <c r="F45" s="16">
        <f>VLOOKUP($J45,FEB!$A$2:$F$65,3)</f>
        <v>12</v>
      </c>
      <c r="G45" s="16" t="str">
        <f>VLOOKUP($J45,FEB!$A$2:$F$65,4)</f>
        <v>in10</v>
      </c>
      <c r="H45" s="16">
        <f>VLOOKUP($J45,FEB!$A$2:$F$65,5)</f>
        <v>0</v>
      </c>
      <c r="I45" s="16">
        <f>VLOOKUP($J45,FEB!$A$2:$F$65,6)</f>
        <v>2</v>
      </c>
      <c r="J45" s="16">
        <v>13</v>
      </c>
      <c r="K45" s="16">
        <v>156</v>
      </c>
      <c r="L45" s="16" t="str">
        <f>VLOOKUP($K45,SEARRAYFPGAv2!$A$1:$B$156,2)</f>
        <v>H2</v>
      </c>
      <c r="M45" s="16">
        <f t="shared" si="0"/>
        <v>16</v>
      </c>
    </row>
    <row r="46" spans="1:13" ht="26.25" x14ac:dyDescent="0.25">
      <c r="A46" s="17">
        <f>VLOOKUP(($C46-1)*40+$F46-1,Baseboard!$A$2:$E$257,2)</f>
        <v>45</v>
      </c>
      <c r="B46" s="17" t="str">
        <f>VLOOKUP(($C46-1)*40+$F46-1,Baseboard!$A$2:$E$257,3)</f>
        <v>D</v>
      </c>
      <c r="C46" s="17">
        <v>7</v>
      </c>
      <c r="D46" s="17">
        <v>4</v>
      </c>
      <c r="E46" s="17">
        <f>VLOOKUP($J46,FEB!$A$2:$F$65,2)</f>
        <v>1</v>
      </c>
      <c r="F46" s="17">
        <f>VLOOKUP($J46,FEB!$A$2:$F$65,3)</f>
        <v>11</v>
      </c>
      <c r="G46" s="17" t="str">
        <f>VLOOKUP($J46,FEB!$A$2:$F$65,4)</f>
        <v>in11</v>
      </c>
      <c r="H46" s="17">
        <f>VLOOKUP($J46,FEB!$A$2:$F$65,5)</f>
        <v>1</v>
      </c>
      <c r="I46" s="17">
        <f>VLOOKUP($J46,FEB!$A$2:$F$65,6)</f>
        <v>5</v>
      </c>
      <c r="J46" s="17">
        <v>14</v>
      </c>
      <c r="K46" s="17">
        <v>151</v>
      </c>
      <c r="L46" s="17" t="str">
        <f>VLOOKUP($K46,SEARRAYFPGAv2!$A$1:$B$156,2)</f>
        <v>M5</v>
      </c>
      <c r="M46" s="17">
        <f t="shared" si="0"/>
        <v>7</v>
      </c>
    </row>
    <row r="47" spans="1:13" ht="26.25" x14ac:dyDescent="0.25">
      <c r="A47" s="17">
        <f>VLOOKUP(($C47-1)*40+$F47-1,Baseboard!$A$2:$E$257,2)</f>
        <v>46</v>
      </c>
      <c r="B47" s="17" t="str">
        <f>VLOOKUP(($C47-1)*40+$F47-1,Baseboard!$A$2:$E$257,3)</f>
        <v>D</v>
      </c>
      <c r="C47" s="17">
        <v>7</v>
      </c>
      <c r="D47" s="17">
        <v>4</v>
      </c>
      <c r="E47" s="17">
        <f>VLOOKUP($J47,FEB!$A$2:$F$65,2)</f>
        <v>1</v>
      </c>
      <c r="F47" s="17">
        <f>VLOOKUP($J47,FEB!$A$2:$F$65,3)</f>
        <v>9</v>
      </c>
      <c r="G47" s="17" t="str">
        <f>VLOOKUP($J47,FEB!$A$2:$F$65,4)</f>
        <v>in9</v>
      </c>
      <c r="H47" s="17">
        <f>VLOOKUP($J47,FEB!$A$2:$F$65,5)</f>
        <v>1</v>
      </c>
      <c r="I47" s="17">
        <f>VLOOKUP($J47,FEB!$A$2:$F$65,6)</f>
        <v>4</v>
      </c>
      <c r="J47" s="17">
        <v>12</v>
      </c>
      <c r="K47" s="17">
        <v>157</v>
      </c>
      <c r="L47" s="17" t="str">
        <f>VLOOKUP($K47,SEARRAYFPGAv2!$A$1:$B$156,2)</f>
        <v>L4</v>
      </c>
      <c r="M47" s="17">
        <f t="shared" si="0"/>
        <v>7</v>
      </c>
    </row>
    <row r="48" spans="1:13" ht="26.25" x14ac:dyDescent="0.25">
      <c r="A48" s="17">
        <f>VLOOKUP(($C48-1)*40+$F48-1,Baseboard!$A$2:$E$257,2)</f>
        <v>47</v>
      </c>
      <c r="B48" s="17" t="str">
        <f>VLOOKUP(($C48-1)*40+$F48-1,Baseboard!$A$2:$E$257,3)</f>
        <v>D</v>
      </c>
      <c r="C48" s="17">
        <v>7</v>
      </c>
      <c r="D48" s="17">
        <v>4</v>
      </c>
      <c r="E48" s="17">
        <f>VLOOKUP($J48,FEB!$A$2:$F$65,2)</f>
        <v>1</v>
      </c>
      <c r="F48" s="17">
        <f>VLOOKUP($J48,FEB!$A$2:$F$65,3)</f>
        <v>12</v>
      </c>
      <c r="G48" s="17" t="str">
        <f>VLOOKUP($J48,FEB!$A$2:$F$65,4)</f>
        <v>in10</v>
      </c>
      <c r="H48" s="17">
        <f>VLOOKUP($J48,FEB!$A$2:$F$65,5)</f>
        <v>0</v>
      </c>
      <c r="I48" s="17">
        <f>VLOOKUP($J48,FEB!$A$2:$F$65,6)</f>
        <v>2</v>
      </c>
      <c r="J48" s="17">
        <v>13</v>
      </c>
      <c r="K48" s="17">
        <v>152</v>
      </c>
      <c r="L48" s="17" t="str">
        <f>VLOOKUP($K48,SEARRAYFPGAv2!$A$1:$B$156,2)</f>
        <v>M4</v>
      </c>
      <c r="M48" s="17">
        <f t="shared" si="0"/>
        <v>8</v>
      </c>
    </row>
    <row r="49" spans="1:13" ht="26.25" x14ac:dyDescent="0.25">
      <c r="A49" s="17">
        <f>VLOOKUP(($C49-1)*40+$F49-1,Baseboard!$A$2:$E$257,2)</f>
        <v>48</v>
      </c>
      <c r="B49" s="17" t="str">
        <f>VLOOKUP(($C49-1)*40+$F49-1,Baseboard!$A$2:$E$257,3)</f>
        <v>D</v>
      </c>
      <c r="C49" s="17">
        <v>7</v>
      </c>
      <c r="D49" s="17">
        <v>4</v>
      </c>
      <c r="E49" s="17">
        <f>VLOOKUP($J49,FEB!$A$2:$F$65,2)</f>
        <v>1</v>
      </c>
      <c r="F49" s="17">
        <f>VLOOKUP($J49,FEB!$A$2:$F$65,3)</f>
        <v>10</v>
      </c>
      <c r="G49" s="17" t="str">
        <f>VLOOKUP($J49,FEB!$A$2:$F$65,4)</f>
        <v>in8</v>
      </c>
      <c r="H49" s="17">
        <f>VLOOKUP($J49,FEB!$A$2:$F$65,5)</f>
        <v>0</v>
      </c>
      <c r="I49" s="17">
        <f>VLOOKUP($J49,FEB!$A$2:$F$65,6)</f>
        <v>3</v>
      </c>
      <c r="J49" s="17">
        <v>11</v>
      </c>
      <c r="K49" s="17">
        <v>158</v>
      </c>
      <c r="L49" s="17" t="str">
        <f>VLOOKUP($K49,SEARRAYFPGAv2!$A$1:$B$156,2)</f>
        <v>M6</v>
      </c>
      <c r="M49" s="17">
        <f t="shared" si="0"/>
        <v>8</v>
      </c>
    </row>
    <row r="50" spans="1:13" ht="26.25" x14ac:dyDescent="0.25">
      <c r="A50" s="16">
        <f>VLOOKUP(($C50-1)*40+$F50-1,Baseboard!$A$2:$E$257,2)</f>
        <v>49</v>
      </c>
      <c r="B50" s="16" t="str">
        <f>VLOOKUP(($C50-1)*40+$F50-1,Baseboard!$A$2:$E$257,3)</f>
        <v>D</v>
      </c>
      <c r="C50" s="16">
        <v>8</v>
      </c>
      <c r="D50" s="16">
        <v>3</v>
      </c>
      <c r="E50" s="16">
        <f>VLOOKUP($J50,FEB!$A$2:$F$65,2)</f>
        <v>1</v>
      </c>
      <c r="F50" s="16">
        <f>VLOOKUP($J50,FEB!$A$2:$F$65,3)</f>
        <v>5</v>
      </c>
      <c r="G50" s="16" t="str">
        <f>VLOOKUP($J50,FEB!$A$2:$F$65,4)</f>
        <v>in5</v>
      </c>
      <c r="H50" s="16">
        <f>VLOOKUP($J50,FEB!$A$2:$F$65,5)</f>
        <v>1</v>
      </c>
      <c r="I50" s="16">
        <f>VLOOKUP($J50,FEB!$A$2:$F$65,6)</f>
        <v>2</v>
      </c>
      <c r="J50" s="16">
        <v>8</v>
      </c>
      <c r="K50" s="16">
        <v>173</v>
      </c>
      <c r="L50" s="16" t="str">
        <f>VLOOKUP($K50,SEARRAYFPGAv2!$A$1:$B$156,2)</f>
        <v>E1</v>
      </c>
      <c r="M50" s="16">
        <f t="shared" si="0"/>
        <v>15</v>
      </c>
    </row>
    <row r="51" spans="1:13" ht="26.25" x14ac:dyDescent="0.25">
      <c r="A51" s="16">
        <f>VLOOKUP(($C51-1)*40+$F51-1,Baseboard!$A$2:$E$257,2)</f>
        <v>50</v>
      </c>
      <c r="B51" s="16" t="str">
        <f>VLOOKUP(($C51-1)*40+$F51-1,Baseboard!$A$2:$E$257,3)</f>
        <v>D</v>
      </c>
      <c r="C51" s="16">
        <v>8</v>
      </c>
      <c r="D51" s="16">
        <v>3</v>
      </c>
      <c r="E51" s="16">
        <f>VLOOKUP($J51,FEB!$A$2:$F$65,2)</f>
        <v>1</v>
      </c>
      <c r="F51" s="16">
        <f>VLOOKUP($J51,FEB!$A$2:$F$65,3)</f>
        <v>7</v>
      </c>
      <c r="G51" s="16" t="str">
        <f>VLOOKUP($J51,FEB!$A$2:$F$65,4)</f>
        <v>in7</v>
      </c>
      <c r="H51" s="16">
        <f>VLOOKUP($J51,FEB!$A$2:$F$65,5)</f>
        <v>1</v>
      </c>
      <c r="I51" s="16">
        <f>VLOOKUP($J51,FEB!$A$2:$F$65,6)</f>
        <v>3</v>
      </c>
      <c r="J51" s="16">
        <v>10</v>
      </c>
      <c r="K51" s="16">
        <v>167</v>
      </c>
      <c r="L51" s="16" t="str">
        <f>VLOOKUP($K51,SEARRAYFPGAv2!$A$1:$B$156,2)</f>
        <v>F1</v>
      </c>
      <c r="M51" s="16">
        <f t="shared" si="0"/>
        <v>15</v>
      </c>
    </row>
    <row r="52" spans="1:13" ht="26.25" x14ac:dyDescent="0.25">
      <c r="A52" s="16">
        <f>VLOOKUP(($C52-1)*40+$F52-1,Baseboard!$A$2:$E$257,2)</f>
        <v>51</v>
      </c>
      <c r="B52" s="16" t="str">
        <f>VLOOKUP(($C52-1)*40+$F52-1,Baseboard!$A$2:$E$257,3)</f>
        <v>D</v>
      </c>
      <c r="C52" s="16">
        <v>8</v>
      </c>
      <c r="D52" s="16">
        <v>3</v>
      </c>
      <c r="E52" s="16">
        <f>VLOOKUP($J52,FEB!$A$2:$F$65,2)</f>
        <v>1</v>
      </c>
      <c r="F52" s="16">
        <f>VLOOKUP($J52,FEB!$A$2:$F$65,3)</f>
        <v>6</v>
      </c>
      <c r="G52" s="16" t="str">
        <f>VLOOKUP($J52,FEB!$A$2:$F$65,4)</f>
        <v>in4</v>
      </c>
      <c r="H52" s="16">
        <f>VLOOKUP($J52,FEB!$A$2:$F$65,5)</f>
        <v>0</v>
      </c>
      <c r="I52" s="16">
        <f>VLOOKUP($J52,FEB!$A$2:$F$65,6)</f>
        <v>5</v>
      </c>
      <c r="J52" s="16">
        <v>7</v>
      </c>
      <c r="K52" s="16">
        <v>174</v>
      </c>
      <c r="L52" s="16" t="str">
        <f>VLOOKUP($K52,SEARRAYFPGAv2!$A$1:$B$156,2)</f>
        <v>E3</v>
      </c>
      <c r="M52" s="16">
        <f t="shared" si="0"/>
        <v>16</v>
      </c>
    </row>
    <row r="53" spans="1:13" ht="26.25" x14ac:dyDescent="0.25">
      <c r="A53" s="16">
        <f>VLOOKUP(($C53-1)*40+$F53-1,Baseboard!$A$2:$E$257,2)</f>
        <v>52</v>
      </c>
      <c r="B53" s="16" t="str">
        <f>VLOOKUP(($C53-1)*40+$F53-1,Baseboard!$A$2:$E$257,3)</f>
        <v>D</v>
      </c>
      <c r="C53" s="16">
        <v>8</v>
      </c>
      <c r="D53" s="16">
        <v>3</v>
      </c>
      <c r="E53" s="16">
        <f>VLOOKUP($J53,FEB!$A$2:$F$65,2)</f>
        <v>1</v>
      </c>
      <c r="F53" s="16">
        <f>VLOOKUP($J53,FEB!$A$2:$F$65,3)</f>
        <v>8</v>
      </c>
      <c r="G53" s="16" t="str">
        <f>VLOOKUP($J53,FEB!$A$2:$F$65,4)</f>
        <v>in6</v>
      </c>
      <c r="H53" s="16">
        <f>VLOOKUP($J53,FEB!$A$2:$F$65,5)</f>
        <v>0</v>
      </c>
      <c r="I53" s="16">
        <f>VLOOKUP($J53,FEB!$A$2:$F$65,6)</f>
        <v>4</v>
      </c>
      <c r="J53" s="16">
        <v>9</v>
      </c>
      <c r="K53" s="16">
        <v>168</v>
      </c>
      <c r="L53" s="16" t="str">
        <f>VLOOKUP($K53,SEARRAYFPGAv2!$A$1:$B$156,2)</f>
        <v>F2</v>
      </c>
      <c r="M53" s="16">
        <f t="shared" si="0"/>
        <v>16</v>
      </c>
    </row>
    <row r="54" spans="1:13" ht="26.25" x14ac:dyDescent="0.25">
      <c r="A54" s="17">
        <f>VLOOKUP(($C54-1)*40+$F54-1,Baseboard!$A$2:$E$257,2)</f>
        <v>53</v>
      </c>
      <c r="B54" s="17" t="str">
        <f>VLOOKUP(($C54-1)*40+$F54-1,Baseboard!$A$2:$E$257,3)</f>
        <v>D</v>
      </c>
      <c r="C54" s="17">
        <v>7</v>
      </c>
      <c r="D54" s="17">
        <v>4</v>
      </c>
      <c r="E54" s="17">
        <f>VLOOKUP($J54,FEB!$A$2:$F$65,2)</f>
        <v>1</v>
      </c>
      <c r="F54" s="17">
        <f>VLOOKUP($J54,FEB!$A$2:$F$65,3)</f>
        <v>7</v>
      </c>
      <c r="G54" s="17" t="str">
        <f>VLOOKUP($J54,FEB!$A$2:$F$65,4)</f>
        <v>in7</v>
      </c>
      <c r="H54" s="17">
        <f>VLOOKUP($J54,FEB!$A$2:$F$65,5)</f>
        <v>1</v>
      </c>
      <c r="I54" s="17">
        <f>VLOOKUP($J54,FEB!$A$2:$F$65,6)</f>
        <v>3</v>
      </c>
      <c r="J54" s="17">
        <v>10</v>
      </c>
      <c r="K54" s="17">
        <v>163</v>
      </c>
      <c r="L54" s="17" t="str">
        <f>VLOOKUP($K54,SEARRAYFPGAv2!$A$1:$B$156,2)</f>
        <v>K5</v>
      </c>
      <c r="M54" s="17">
        <f t="shared" si="0"/>
        <v>7</v>
      </c>
    </row>
    <row r="55" spans="1:13" ht="26.25" x14ac:dyDescent="0.25">
      <c r="A55" s="17">
        <f>VLOOKUP(($C55-1)*40+$F55-1,Baseboard!$A$2:$E$257,2)</f>
        <v>54</v>
      </c>
      <c r="B55" s="17" t="str">
        <f>VLOOKUP(($C55-1)*40+$F55-1,Baseboard!$A$2:$E$257,3)</f>
        <v>D</v>
      </c>
      <c r="C55" s="17">
        <v>7</v>
      </c>
      <c r="D55" s="17">
        <v>4</v>
      </c>
      <c r="E55" s="17">
        <f>VLOOKUP($J55,FEB!$A$2:$F$65,2)</f>
        <v>1</v>
      </c>
      <c r="F55" s="17">
        <f>VLOOKUP($J55,FEB!$A$2:$F$65,3)</f>
        <v>5</v>
      </c>
      <c r="G55" s="17" t="str">
        <f>VLOOKUP($J55,FEB!$A$2:$F$65,4)</f>
        <v>in5</v>
      </c>
      <c r="H55" s="17">
        <f>VLOOKUP($J55,FEB!$A$2:$F$65,5)</f>
        <v>1</v>
      </c>
      <c r="I55" s="17">
        <f>VLOOKUP($J55,FEB!$A$2:$F$65,6)</f>
        <v>2</v>
      </c>
      <c r="J55" s="17">
        <v>8</v>
      </c>
      <c r="K55" s="17">
        <v>169</v>
      </c>
      <c r="L55" s="17" t="str">
        <f>VLOOKUP($K55,SEARRAYFPGAv2!$A$1:$B$156,2)</f>
        <v>E4</v>
      </c>
      <c r="M55" s="17">
        <f t="shared" si="0"/>
        <v>7</v>
      </c>
    </row>
    <row r="56" spans="1:13" ht="26.25" x14ac:dyDescent="0.25">
      <c r="A56" s="17">
        <f>VLOOKUP(($C56-1)*40+$F56-1,Baseboard!$A$2:$E$257,2)</f>
        <v>55</v>
      </c>
      <c r="B56" s="17" t="str">
        <f>VLOOKUP(($C56-1)*40+$F56-1,Baseboard!$A$2:$E$257,3)</f>
        <v>D</v>
      </c>
      <c r="C56" s="17">
        <v>7</v>
      </c>
      <c r="D56" s="17">
        <v>4</v>
      </c>
      <c r="E56" s="17">
        <f>VLOOKUP($J56,FEB!$A$2:$F$65,2)</f>
        <v>1</v>
      </c>
      <c r="F56" s="17">
        <f>VLOOKUP($J56,FEB!$A$2:$F$65,3)</f>
        <v>8</v>
      </c>
      <c r="G56" s="17" t="str">
        <f>VLOOKUP($J56,FEB!$A$2:$F$65,4)</f>
        <v>in6</v>
      </c>
      <c r="H56" s="17">
        <f>VLOOKUP($J56,FEB!$A$2:$F$65,5)</f>
        <v>0</v>
      </c>
      <c r="I56" s="17">
        <f>VLOOKUP($J56,FEB!$A$2:$F$65,6)</f>
        <v>4</v>
      </c>
      <c r="J56" s="17">
        <v>9</v>
      </c>
      <c r="K56" s="17">
        <v>164</v>
      </c>
      <c r="L56" s="17" t="str">
        <f>VLOOKUP($K56,SEARRAYFPGAv2!$A$1:$B$156,2)</f>
        <v>K4</v>
      </c>
      <c r="M56" s="17">
        <f t="shared" si="0"/>
        <v>8</v>
      </c>
    </row>
    <row r="57" spans="1:13" ht="26.25" x14ac:dyDescent="0.25">
      <c r="A57" s="17">
        <f>VLOOKUP(($C57-1)*40+$F57-1,Baseboard!$A$2:$E$257,2)</f>
        <v>56</v>
      </c>
      <c r="B57" s="17" t="str">
        <f>VLOOKUP(($C57-1)*40+$F57-1,Baseboard!$A$2:$E$257,3)</f>
        <v>D</v>
      </c>
      <c r="C57" s="17">
        <v>7</v>
      </c>
      <c r="D57" s="17">
        <v>4</v>
      </c>
      <c r="E57" s="17">
        <f>VLOOKUP($J57,FEB!$A$2:$F$65,2)</f>
        <v>1</v>
      </c>
      <c r="F57" s="17">
        <f>VLOOKUP($J57,FEB!$A$2:$F$65,3)</f>
        <v>6</v>
      </c>
      <c r="G57" s="17" t="str">
        <f>VLOOKUP($J57,FEB!$A$2:$F$65,4)</f>
        <v>in4</v>
      </c>
      <c r="H57" s="17">
        <f>VLOOKUP($J57,FEB!$A$2:$F$65,5)</f>
        <v>0</v>
      </c>
      <c r="I57" s="17">
        <f>VLOOKUP($J57,FEB!$A$2:$F$65,6)</f>
        <v>5</v>
      </c>
      <c r="J57" s="17">
        <v>7</v>
      </c>
      <c r="K57" s="17">
        <v>170</v>
      </c>
      <c r="L57" s="17" t="str">
        <f>VLOOKUP($K57,SEARRAYFPGAv2!$A$1:$B$156,2)</f>
        <v>G4</v>
      </c>
      <c r="M57" s="17">
        <f t="shared" si="0"/>
        <v>8</v>
      </c>
    </row>
    <row r="58" spans="1:13" ht="26.25" x14ac:dyDescent="0.25">
      <c r="A58" s="16">
        <f>VLOOKUP(($C58-1)*40+$F58-1,Baseboard!$A$2:$E$257,2)</f>
        <v>57</v>
      </c>
      <c r="B58" s="16" t="str">
        <f>VLOOKUP(($C58-1)*40+$F58-1,Baseboard!$A$2:$E$257,3)</f>
        <v>D</v>
      </c>
      <c r="C58" s="16">
        <v>8</v>
      </c>
      <c r="D58" s="16">
        <v>3</v>
      </c>
      <c r="E58" s="16">
        <f>VLOOKUP($J58,FEB!$A$2:$F$65,2)</f>
        <v>1</v>
      </c>
      <c r="F58" s="16">
        <f>VLOOKUP($J58,FEB!$A$2:$F$65,3)</f>
        <v>1</v>
      </c>
      <c r="G58" s="16" t="str">
        <f>VLOOKUP($J58,FEB!$A$2:$F$65,4)</f>
        <v>in1</v>
      </c>
      <c r="H58" s="16">
        <f>VLOOKUP($J58,FEB!$A$2:$F$65,5)</f>
        <v>1</v>
      </c>
      <c r="I58" s="16">
        <f>VLOOKUP($J58,FEB!$A$2:$F$65,6)</f>
        <v>0</v>
      </c>
      <c r="J58" s="16">
        <v>4</v>
      </c>
      <c r="K58" s="16">
        <v>178</v>
      </c>
      <c r="L58" s="35" t="str">
        <f>VLOOKUP($K58,SEARRAYFPGAv2!$A$1:$B$156,2)</f>
        <v>C1</v>
      </c>
      <c r="M58" s="16">
        <f t="shared" si="0"/>
        <v>15</v>
      </c>
    </row>
    <row r="59" spans="1:13" ht="26.25" x14ac:dyDescent="0.25">
      <c r="A59" s="16">
        <f>VLOOKUP(($C59-1)*40+$F59-1,Baseboard!$A$2:$E$257,2)</f>
        <v>58</v>
      </c>
      <c r="B59" s="16" t="str">
        <f>VLOOKUP(($C59-1)*40+$F59-1,Baseboard!$A$2:$E$257,3)</f>
        <v>D</v>
      </c>
      <c r="C59" s="16">
        <v>8</v>
      </c>
      <c r="D59" s="16">
        <v>3</v>
      </c>
      <c r="E59" s="16">
        <f>VLOOKUP($J59,FEB!$A$2:$F$65,2)</f>
        <v>1</v>
      </c>
      <c r="F59" s="16">
        <f>VLOOKUP($J59,FEB!$A$2:$F$65,3)</f>
        <v>3</v>
      </c>
      <c r="G59" s="16" t="str">
        <f>VLOOKUP($J59,FEB!$A$2:$F$65,4)</f>
        <v>in3</v>
      </c>
      <c r="H59" s="16">
        <f>VLOOKUP($J59,FEB!$A$2:$F$65,5)</f>
        <v>1</v>
      </c>
      <c r="I59" s="16">
        <f>VLOOKUP($J59,FEB!$A$2:$F$65,6)</f>
        <v>1</v>
      </c>
      <c r="J59" s="16">
        <v>6</v>
      </c>
      <c r="K59" s="16">
        <v>179</v>
      </c>
      <c r="L59" s="16" t="str">
        <f>VLOOKUP($K59,SEARRAYFPGAv2!$A$1:$B$156,2)</f>
        <v>D1</v>
      </c>
      <c r="M59" s="16">
        <f t="shared" si="0"/>
        <v>15</v>
      </c>
    </row>
    <row r="60" spans="1:13" ht="26.25" x14ac:dyDescent="0.25">
      <c r="A60" s="16">
        <f>VLOOKUP(($C60-1)*40+$F60-1,Baseboard!$A$2:$E$257,2)</f>
        <v>59</v>
      </c>
      <c r="B60" s="16" t="str">
        <f>VLOOKUP(($C60-1)*40+$F60-1,Baseboard!$A$2:$E$257,3)</f>
        <v>D</v>
      </c>
      <c r="C60" s="16">
        <v>8</v>
      </c>
      <c r="D60" s="16">
        <v>3</v>
      </c>
      <c r="E60" s="16">
        <f>VLOOKUP($J60,FEB!$A$2:$F$65,2)</f>
        <v>1</v>
      </c>
      <c r="F60" s="16">
        <f>VLOOKUP($J60,FEB!$A$2:$F$65,3)</f>
        <v>2</v>
      </c>
      <c r="G60" s="16" t="str">
        <f>VLOOKUP($J60,FEB!$A$2:$F$65,4)</f>
        <v>in0</v>
      </c>
      <c r="H60" s="16">
        <f>VLOOKUP($J60,FEB!$A$2:$F$65,5)</f>
        <v>0</v>
      </c>
      <c r="I60" s="16">
        <f>VLOOKUP($J60,FEB!$A$2:$F$65,6)</f>
        <v>7</v>
      </c>
      <c r="J60" s="16">
        <v>3</v>
      </c>
      <c r="K60" s="16">
        <v>172</v>
      </c>
      <c r="L60" s="35" t="str">
        <f>VLOOKUP($K60,SEARRAYFPGAv2!$A$1:$B$156,2)</f>
        <v>B1</v>
      </c>
      <c r="M60" s="16">
        <f t="shared" si="0"/>
        <v>16</v>
      </c>
    </row>
    <row r="61" spans="1:13" ht="26.25" x14ac:dyDescent="0.25">
      <c r="A61" s="16">
        <f>VLOOKUP(($C61-1)*40+$F61-1,Baseboard!$A$2:$E$257,2)</f>
        <v>60</v>
      </c>
      <c r="B61" s="16" t="str">
        <f>VLOOKUP(($C61-1)*40+$F61-1,Baseboard!$A$2:$E$257,3)</f>
        <v>D</v>
      </c>
      <c r="C61" s="16">
        <v>8</v>
      </c>
      <c r="D61" s="16">
        <v>3</v>
      </c>
      <c r="E61" s="16">
        <f>VLOOKUP($J61,FEB!$A$2:$F$65,2)</f>
        <v>1</v>
      </c>
      <c r="F61" s="16">
        <f>VLOOKUP($J61,FEB!$A$2:$F$65,3)</f>
        <v>4</v>
      </c>
      <c r="G61" s="16" t="str">
        <f>VLOOKUP($J61,FEB!$A$2:$F$65,4)</f>
        <v>in2</v>
      </c>
      <c r="H61" s="16">
        <f>VLOOKUP($J61,FEB!$A$2:$F$65,5)</f>
        <v>0</v>
      </c>
      <c r="I61" s="16">
        <f>VLOOKUP($J61,FEB!$A$2:$F$65,6)</f>
        <v>6</v>
      </c>
      <c r="J61" s="16">
        <v>5</v>
      </c>
      <c r="K61" s="16">
        <v>180</v>
      </c>
      <c r="L61" s="16" t="str">
        <f>VLOOKUP($K61,SEARRAYFPGAv2!$A$1:$B$156,2)</f>
        <v>D2</v>
      </c>
      <c r="M61" s="16">
        <f t="shared" si="0"/>
        <v>16</v>
      </c>
    </row>
    <row r="62" spans="1:13" ht="26.25" x14ac:dyDescent="0.25">
      <c r="A62" s="17">
        <f>VLOOKUP(($C62-1)*40+$F62-1,Baseboard!$A$2:$E$257,2)</f>
        <v>61</v>
      </c>
      <c r="B62" s="17" t="str">
        <f>VLOOKUP(($C62-1)*40+$F62-1,Baseboard!$A$2:$E$257,3)</f>
        <v>D</v>
      </c>
      <c r="C62" s="17">
        <v>7</v>
      </c>
      <c r="D62" s="17">
        <v>4</v>
      </c>
      <c r="E62" s="17">
        <f>VLOOKUP($J62,FEB!$A$2:$F$65,2)</f>
        <v>1</v>
      </c>
      <c r="F62" s="17">
        <f>VLOOKUP($J62,FEB!$A$2:$F$65,3)</f>
        <v>3</v>
      </c>
      <c r="G62" s="17" t="str">
        <f>VLOOKUP($J62,FEB!$A$2:$F$65,4)</f>
        <v>in3</v>
      </c>
      <c r="H62" s="17">
        <f>VLOOKUP($J62,FEB!$A$2:$F$65,5)</f>
        <v>1</v>
      </c>
      <c r="I62" s="17">
        <f>VLOOKUP($J62,FEB!$A$2:$F$65,6)</f>
        <v>1</v>
      </c>
      <c r="J62" s="17">
        <v>6</v>
      </c>
      <c r="K62" s="17">
        <v>175</v>
      </c>
      <c r="L62" s="17" t="str">
        <f>VLOOKUP($K62,SEARRAYFPGAv2!$A$1:$B$156,2)</f>
        <v>F5</v>
      </c>
      <c r="M62" s="17">
        <f t="shared" si="0"/>
        <v>7</v>
      </c>
    </row>
    <row r="63" spans="1:13" ht="26.25" x14ac:dyDescent="0.25">
      <c r="A63" s="17">
        <f>VLOOKUP(($C63-1)*40+$F63-1,Baseboard!$A$2:$E$257,2)</f>
        <v>62</v>
      </c>
      <c r="B63" s="17" t="str">
        <f>VLOOKUP(($C63-1)*40+$F63-1,Baseboard!$A$2:$E$257,3)</f>
        <v>D</v>
      </c>
      <c r="C63" s="17">
        <v>7</v>
      </c>
      <c r="D63" s="17">
        <v>4</v>
      </c>
      <c r="E63" s="17">
        <f>VLOOKUP($J63,FEB!$A$2:$F$65,2)</f>
        <v>1</v>
      </c>
      <c r="F63" s="17">
        <f>VLOOKUP($J63,FEB!$A$2:$F$65,3)</f>
        <v>1</v>
      </c>
      <c r="G63" s="17" t="str">
        <f>VLOOKUP($J63,FEB!$A$2:$F$65,4)</f>
        <v>in1</v>
      </c>
      <c r="H63" s="17">
        <f>VLOOKUP($J63,FEB!$A$2:$F$65,5)</f>
        <v>1</v>
      </c>
      <c r="I63" s="17">
        <f>VLOOKUP($J63,FEB!$A$2:$F$65,6)</f>
        <v>0</v>
      </c>
      <c r="J63" s="17">
        <v>4</v>
      </c>
      <c r="K63" s="17">
        <v>171</v>
      </c>
      <c r="L63" s="17" t="str">
        <f>VLOOKUP($K63,SEARRAYFPGAv2!$A$1:$B$156,2)</f>
        <v>J4</v>
      </c>
      <c r="M63" s="17">
        <f t="shared" si="0"/>
        <v>7</v>
      </c>
    </row>
    <row r="64" spans="1:13" ht="26.25" x14ac:dyDescent="0.25">
      <c r="A64" s="17">
        <f>VLOOKUP(($C64-1)*40+$F64-1,Baseboard!$A$2:$E$257,2)</f>
        <v>63</v>
      </c>
      <c r="B64" s="17" t="str">
        <f>VLOOKUP(($C64-1)*40+$F64-1,Baseboard!$A$2:$E$257,3)</f>
        <v>D</v>
      </c>
      <c r="C64" s="17">
        <v>7</v>
      </c>
      <c r="D64" s="17">
        <v>4</v>
      </c>
      <c r="E64" s="17">
        <f>VLOOKUP($J64,FEB!$A$2:$F$65,2)</f>
        <v>1</v>
      </c>
      <c r="F64" s="17">
        <f>VLOOKUP($J64,FEB!$A$2:$F$65,3)</f>
        <v>4</v>
      </c>
      <c r="G64" s="17" t="str">
        <f>VLOOKUP($J64,FEB!$A$2:$F$65,4)</f>
        <v>in2</v>
      </c>
      <c r="H64" s="17">
        <f>VLOOKUP($J64,FEB!$A$2:$F$65,5)</f>
        <v>0</v>
      </c>
      <c r="I64" s="17">
        <f>VLOOKUP($J64,FEB!$A$2:$F$65,6)</f>
        <v>6</v>
      </c>
      <c r="J64" s="17">
        <v>5</v>
      </c>
      <c r="K64" s="17">
        <v>176</v>
      </c>
      <c r="L64" s="17" t="str">
        <f>VLOOKUP($K64,SEARRAYFPGAv2!$A$1:$B$156,2)</f>
        <v>H5</v>
      </c>
      <c r="M64" s="17">
        <f t="shared" si="0"/>
        <v>8</v>
      </c>
    </row>
    <row r="65" spans="1:13" ht="26.25" x14ac:dyDescent="0.25">
      <c r="A65" s="17">
        <f>VLOOKUP(($C65-1)*40+$F65-1,Baseboard!$A$2:$E$257,2)</f>
        <v>64</v>
      </c>
      <c r="B65" s="17" t="str">
        <f>VLOOKUP(($C65-1)*40+$F65-1,Baseboard!$A$2:$E$257,3)</f>
        <v>D</v>
      </c>
      <c r="C65" s="17">
        <v>7</v>
      </c>
      <c r="D65" s="17">
        <v>4</v>
      </c>
      <c r="E65" s="17">
        <f>VLOOKUP($J65,FEB!$A$2:$F$65,2)</f>
        <v>1</v>
      </c>
      <c r="F65" s="17">
        <f>VLOOKUP($J65,FEB!$A$2:$F$65,3)</f>
        <v>2</v>
      </c>
      <c r="G65" s="17" t="str">
        <f>VLOOKUP($J65,FEB!$A$2:$F$65,4)</f>
        <v>in0</v>
      </c>
      <c r="H65" s="17">
        <f>VLOOKUP($J65,FEB!$A$2:$F$65,5)</f>
        <v>0</v>
      </c>
      <c r="I65" s="17">
        <f>VLOOKUP($J65,FEB!$A$2:$F$65,6)</f>
        <v>7</v>
      </c>
      <c r="J65" s="17">
        <v>3</v>
      </c>
      <c r="K65" s="17">
        <v>177</v>
      </c>
      <c r="L65" s="17" t="str">
        <f>VLOOKUP($K65,SEARRAYFPGAv2!$A$1:$B$156,2)</f>
        <v>H4</v>
      </c>
      <c r="M65" s="17">
        <f t="shared" si="0"/>
        <v>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abSelected="1" zoomScale="50" zoomScaleNormal="50" workbookViewId="0">
      <pane ySplit="1" topLeftCell="A2" activePane="bottomLeft" state="frozen"/>
      <selection pane="bottomLeft" activeCell="W16" sqref="W16"/>
    </sheetView>
  </sheetViews>
  <sheetFormatPr defaultRowHeight="26.25" x14ac:dyDescent="0.4"/>
  <cols>
    <col min="1" max="4" width="11.5703125" style="1" bestFit="1" customWidth="1"/>
    <col min="5" max="5" width="11.5703125" style="3" bestFit="1" customWidth="1"/>
    <col min="6" max="11" width="11.5703125" style="1" bestFit="1" customWidth="1"/>
    <col min="12" max="13" width="11.5703125" style="2" bestFit="1" customWidth="1"/>
    <col min="14" max="16384" width="9.140625" style="1"/>
  </cols>
  <sheetData>
    <row r="1" spans="1:30" s="40" customFormat="1" ht="129.75" customHeight="1" x14ac:dyDescent="0.3">
      <c r="A1" s="39" t="s">
        <v>358</v>
      </c>
      <c r="B1" s="39" t="s">
        <v>357</v>
      </c>
      <c r="C1" s="39" t="s">
        <v>521</v>
      </c>
      <c r="D1" s="39" t="s">
        <v>522</v>
      </c>
      <c r="E1" s="39" t="s">
        <v>523</v>
      </c>
      <c r="F1" s="39" t="s">
        <v>524</v>
      </c>
      <c r="G1" s="39" t="s">
        <v>19</v>
      </c>
      <c r="H1" s="39" t="s">
        <v>342</v>
      </c>
      <c r="I1" s="39" t="s">
        <v>344</v>
      </c>
      <c r="J1" s="39" t="s">
        <v>520</v>
      </c>
      <c r="K1" s="39" t="s">
        <v>352</v>
      </c>
      <c r="L1" s="39" t="s">
        <v>509</v>
      </c>
      <c r="M1" s="39" t="s">
        <v>511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3">
      <c r="A2" s="10">
        <f>VLOOKUP(($C2-1)*40+$F2-1,BaseboardH!$A$2:$E$65,2)</f>
        <v>4</v>
      </c>
      <c r="B2" s="10" t="str">
        <f>VLOOKUP(($C2-1)*40+$F2-1,BaseboardH!$A$2:$E$65,3)</f>
        <v>A</v>
      </c>
      <c r="C2" s="10">
        <v>1</v>
      </c>
      <c r="D2" s="10">
        <v>1</v>
      </c>
      <c r="E2" s="36">
        <f>VLOOKUP($J2,FEB!$A$2:$F$65,2)</f>
        <v>2</v>
      </c>
      <c r="F2" s="36">
        <f>VLOOKUP($J2,FEB!$A$2:$F$65,3)</f>
        <v>1</v>
      </c>
      <c r="G2" s="36" t="str">
        <f>VLOOKUP($J2,FEB!$A$2:$F$65,4)</f>
        <v>in62</v>
      </c>
      <c r="H2" s="36">
        <f>VLOOKUP($J2,FEB!$A$2:$F$65,5)</f>
        <v>6</v>
      </c>
      <c r="I2" s="36">
        <f>VLOOKUP($J2,FEB!$A$2:$F$65,6)</f>
        <v>0</v>
      </c>
      <c r="J2" s="36">
        <v>97</v>
      </c>
      <c r="K2" s="36">
        <v>171</v>
      </c>
      <c r="L2" s="36" t="str">
        <f>VLOOKUP($K2,SEARRAYFPGAv2!$A$1:$B$156,2)</f>
        <v>J4</v>
      </c>
      <c r="M2" s="36">
        <f>16-(($D2-1)*8+$H2)</f>
        <v>10</v>
      </c>
    </row>
    <row r="3" spans="1:30" x14ac:dyDescent="0.3">
      <c r="A3" s="10">
        <f>VLOOKUP(($C3-1)*40+$F3-1,BaseboardH!$A$2:$E$65,2)</f>
        <v>1</v>
      </c>
      <c r="B3" s="10" t="str">
        <f>VLOOKUP(($C3-1)*40+$F3-1,BaseboardH!$A$2:$E$65,3)</f>
        <v>A</v>
      </c>
      <c r="C3" s="10">
        <v>1</v>
      </c>
      <c r="D3" s="10">
        <v>1</v>
      </c>
      <c r="E3" s="36">
        <f>VLOOKUP($J3,FEB!$A$2:$F$65,2)</f>
        <v>2</v>
      </c>
      <c r="F3" s="36">
        <f>VLOOKUP($J3,FEB!$A$2:$F$65,3)</f>
        <v>2</v>
      </c>
      <c r="G3" s="12" t="str">
        <f>VLOOKUP($J3,FEB!$A$2:$F$65,4)</f>
        <v>in63</v>
      </c>
      <c r="H3" s="12">
        <f>VLOOKUP($J3,FEB!$A$2:$F$65,5)</f>
        <v>7</v>
      </c>
      <c r="I3" s="12">
        <f>VLOOKUP($J3,FEB!$A$2:$F$65,6)</f>
        <v>7</v>
      </c>
      <c r="J3" s="12">
        <v>98</v>
      </c>
      <c r="K3" s="12">
        <v>177</v>
      </c>
      <c r="L3" s="12" t="str">
        <f>VLOOKUP($K3,SEARRAYFPGAv2!$A$1:$B$156,2)</f>
        <v>H4</v>
      </c>
      <c r="M3" s="12">
        <f>16-(($D3-1)*8+$H3)</f>
        <v>9</v>
      </c>
    </row>
    <row r="4" spans="1:30" s="49" customFormat="1" x14ac:dyDescent="0.3">
      <c r="A4" s="10">
        <f>VLOOKUP(($C4-1)*40+$F4-1,BaseboardH!$A$2:$E$65,2)</f>
        <v>3</v>
      </c>
      <c r="B4" s="10" t="str">
        <f>VLOOKUP(($C4-1)*40+$F4-1,BaseboardH!$A$2:$E$65,3)</f>
        <v>A</v>
      </c>
      <c r="C4" s="10">
        <v>1</v>
      </c>
      <c r="D4" s="10">
        <v>1</v>
      </c>
      <c r="E4" s="10">
        <f>VLOOKUP($J4,FEB!$A$2:$F$65,2)</f>
        <v>2</v>
      </c>
      <c r="F4" s="10">
        <f>VLOOKUP($J4,FEB!$A$2:$F$65,3)</f>
        <v>5</v>
      </c>
      <c r="G4" s="11" t="str">
        <f>VLOOKUP($J4,FEB!$A$2:$F$65,4)</f>
        <v>in58</v>
      </c>
      <c r="H4" s="11">
        <f>VLOOKUP($J4,FEB!$A$2:$F$65,5)</f>
        <v>6</v>
      </c>
      <c r="I4" s="11">
        <f>VLOOKUP($J4,FEB!$A$2:$F$65,6)</f>
        <v>2</v>
      </c>
      <c r="J4" s="11">
        <v>93</v>
      </c>
      <c r="K4" s="11">
        <v>169</v>
      </c>
      <c r="L4" s="11" t="str">
        <f>VLOOKUP($K4,SEARRAYFPGAv2!$A$1:$B$156,2)</f>
        <v>E4</v>
      </c>
      <c r="M4" s="11">
        <f>16-(($D4-1)*8+$H4)</f>
        <v>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49" customFormat="1" x14ac:dyDescent="0.3">
      <c r="A5" s="10">
        <f>VLOOKUP(($C5-1)*40+$F5-1,BaseboardH!$A$2:$E$65,2)</f>
        <v>2</v>
      </c>
      <c r="B5" s="10" t="str">
        <f>VLOOKUP(($C5-1)*40+$F5-1,BaseboardH!$A$2:$E$65,3)</f>
        <v>A</v>
      </c>
      <c r="C5" s="10">
        <v>1</v>
      </c>
      <c r="D5" s="10">
        <v>1</v>
      </c>
      <c r="E5" s="10">
        <f>VLOOKUP($J5,FEB!$A$2:$F$65,2)</f>
        <v>2</v>
      </c>
      <c r="F5" s="10">
        <f>VLOOKUP($J5,FEB!$A$2:$F$65,3)</f>
        <v>6</v>
      </c>
      <c r="G5" s="11" t="str">
        <f>VLOOKUP($J5,FEB!$A$2:$F$65,4)</f>
        <v>in59</v>
      </c>
      <c r="H5" s="11">
        <f>VLOOKUP($J5,FEB!$A$2:$F$65,5)</f>
        <v>7</v>
      </c>
      <c r="I5" s="11">
        <f>VLOOKUP($J5,FEB!$A$2:$F$65,6)</f>
        <v>5</v>
      </c>
      <c r="J5" s="11">
        <v>94</v>
      </c>
      <c r="K5" s="11">
        <v>170</v>
      </c>
      <c r="L5" s="11" t="str">
        <f>VLOOKUP($K5,SEARRAYFPGAv2!$A$1:$B$156,2)</f>
        <v>G4</v>
      </c>
      <c r="M5" s="11">
        <f>16-(($D5-1)*8+$H5)</f>
        <v>9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2" customFormat="1" x14ac:dyDescent="0.3">
      <c r="A6" s="11">
        <f>VLOOKUP(($C6-1)*40+$F6-1,BaseboardH!$A$2:$E$65,2)</f>
        <v>12</v>
      </c>
      <c r="B6" s="11" t="str">
        <f>VLOOKUP(($C6-1)*40+$F6-1,BaseboardH!$A$2:$E$65,3)</f>
        <v>A</v>
      </c>
      <c r="C6" s="11">
        <v>1</v>
      </c>
      <c r="D6" s="11">
        <v>1</v>
      </c>
      <c r="E6" s="11">
        <f>VLOOKUP($J6,FEB!$A$2:$F$65,2)</f>
        <v>2</v>
      </c>
      <c r="F6" s="11">
        <f>VLOOKUP($J6,FEB!$A$2:$F$65,3)</f>
        <v>13</v>
      </c>
      <c r="G6" s="11" t="str">
        <f>VLOOKUP($J6,FEB!$A$2:$F$65,4)</f>
        <v>in50</v>
      </c>
      <c r="H6" s="11">
        <f>VLOOKUP($J6,FEB!$A$2:$F$65,5)</f>
        <v>6</v>
      </c>
      <c r="I6" s="11">
        <f>VLOOKUP($J6,FEB!$A$2:$F$65,6)</f>
        <v>6</v>
      </c>
      <c r="J6" s="11">
        <v>85</v>
      </c>
      <c r="K6" s="11">
        <v>145</v>
      </c>
      <c r="L6" s="11" t="str">
        <f>VLOOKUP($K6,SEARRAYFPGAv2!$A$1:$B$156,2)</f>
        <v>N4</v>
      </c>
      <c r="M6" s="11">
        <f>16-(($D6-1)*8+$H6)</f>
        <v>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12" customFormat="1" x14ac:dyDescent="0.3">
      <c r="A7" s="11">
        <f>VLOOKUP(($C7-1)*40+$F7-1,BaseboardH!$A$2:$E$65,2)</f>
        <v>9</v>
      </c>
      <c r="B7" s="11" t="str">
        <f>VLOOKUP(($C7-1)*40+$F7-1,BaseboardH!$A$2:$E$65,3)</f>
        <v>A</v>
      </c>
      <c r="C7" s="11">
        <v>1</v>
      </c>
      <c r="D7" s="11">
        <v>1</v>
      </c>
      <c r="E7" s="11">
        <f>VLOOKUP($J7,FEB!$A$2:$F$65,2)</f>
        <v>2</v>
      </c>
      <c r="F7" s="11">
        <f>VLOOKUP($J7,FEB!$A$2:$F$65,3)</f>
        <v>14</v>
      </c>
      <c r="G7" s="11" t="str">
        <f>VLOOKUP($J7,FEB!$A$2:$F$65,4)</f>
        <v>in51</v>
      </c>
      <c r="H7" s="11">
        <f>VLOOKUP($J7,FEB!$A$2:$F$65,5)</f>
        <v>7</v>
      </c>
      <c r="I7" s="11">
        <f>VLOOKUP($J7,FEB!$A$2:$F$65,6)</f>
        <v>1</v>
      </c>
      <c r="J7" s="11">
        <v>86</v>
      </c>
      <c r="K7" s="11">
        <v>146</v>
      </c>
      <c r="L7" s="11" t="str">
        <f>VLOOKUP($K7,SEARRAYFPGAv2!$A$1:$B$156,2)</f>
        <v>P5</v>
      </c>
      <c r="M7" s="11">
        <f>16-(($D7-1)*8+$H7)</f>
        <v>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49" customFormat="1" x14ac:dyDescent="0.3">
      <c r="A8" s="10">
        <f>VLOOKUP(($C8-1)*40+$F8-1,BaseboardH!$A$2:$E$65,2)</f>
        <v>11</v>
      </c>
      <c r="B8" s="10" t="str">
        <f>VLOOKUP(($C8-1)*40+$F8-1,BaseboardH!$A$2:$E$65,3)</f>
        <v>A</v>
      </c>
      <c r="C8" s="10">
        <v>1</v>
      </c>
      <c r="D8" s="10">
        <v>1</v>
      </c>
      <c r="E8" s="11">
        <f>VLOOKUP($J8,FEB!$A$2:$F$65,2)</f>
        <v>2</v>
      </c>
      <c r="F8" s="11">
        <f>VLOOKUP($J8,FEB!$A$2:$F$65,3)</f>
        <v>15</v>
      </c>
      <c r="G8" s="11" t="str">
        <f>VLOOKUP($J8,FEB!$A$2:$F$65,4)</f>
        <v>in48</v>
      </c>
      <c r="H8" s="11">
        <f>VLOOKUP($J8,FEB!$A$2:$F$65,5)</f>
        <v>6</v>
      </c>
      <c r="I8" s="11">
        <f>VLOOKUP($J8,FEB!$A$2:$F$65,6)</f>
        <v>7</v>
      </c>
      <c r="J8" s="11">
        <v>83</v>
      </c>
      <c r="K8" s="11">
        <v>139</v>
      </c>
      <c r="L8" s="11" t="str">
        <f>VLOOKUP($K8,SEARRAYFPGAv2!$A$1:$B$156,2)</f>
        <v>P4</v>
      </c>
      <c r="M8" s="11">
        <f>16-(($D8-1)*8+$H8)</f>
        <v>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49" customFormat="1" x14ac:dyDescent="0.3">
      <c r="A9" s="10">
        <f>VLOOKUP(($C9-1)*40+$F9-1,BaseboardH!$A$2:$E$65,2)</f>
        <v>10</v>
      </c>
      <c r="B9" s="10" t="str">
        <f>VLOOKUP(($C9-1)*40+$F9-1,BaseboardH!$A$2:$E$65,3)</f>
        <v>A</v>
      </c>
      <c r="C9" s="10">
        <v>1</v>
      </c>
      <c r="D9" s="10">
        <v>1</v>
      </c>
      <c r="E9" s="11">
        <f>VLOOKUP($J9,FEB!$A$2:$F$65,2)</f>
        <v>2</v>
      </c>
      <c r="F9" s="11">
        <f>VLOOKUP($J9,FEB!$A$2:$F$65,3)</f>
        <v>16</v>
      </c>
      <c r="G9" s="11" t="str">
        <f>VLOOKUP($J9,FEB!$A$2:$F$65,4)</f>
        <v>in49</v>
      </c>
      <c r="H9" s="11">
        <f>VLOOKUP($J9,FEB!$A$2:$F$65,5)</f>
        <v>7</v>
      </c>
      <c r="I9" s="11">
        <f>VLOOKUP($J9,FEB!$A$2:$F$65,6)</f>
        <v>0</v>
      </c>
      <c r="J9" s="11">
        <v>84</v>
      </c>
      <c r="K9" s="11">
        <v>140</v>
      </c>
      <c r="L9" s="11" t="str">
        <f>VLOOKUP($K9,SEARRAYFPGAv2!$A$1:$B$156,2)</f>
        <v>R4</v>
      </c>
      <c r="M9" s="11">
        <f>16-(($D9-1)*8+$H9)</f>
        <v>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49" customFormat="1" x14ac:dyDescent="0.3">
      <c r="A10" s="10">
        <f>VLOOKUP(($C10-1)*40+$F10-1,BaseboardH!$A$2:$E$65,2)</f>
        <v>20</v>
      </c>
      <c r="B10" s="10" t="str">
        <f>VLOOKUP(($C10-1)*40+$F10-1,BaseboardH!$A$2:$E$65,3)</f>
        <v>A</v>
      </c>
      <c r="C10" s="10">
        <v>1</v>
      </c>
      <c r="D10" s="10">
        <v>1</v>
      </c>
      <c r="E10" s="12">
        <f>VLOOKUP($J10,FEB!$A$2:$F$65,2)</f>
        <v>2</v>
      </c>
      <c r="F10" s="12">
        <f>VLOOKUP($J10,FEB!$A$2:$F$65,3)</f>
        <v>27</v>
      </c>
      <c r="G10" s="12" t="str">
        <f>VLOOKUP($J10,FEB!$A$2:$F$65,4)</f>
        <v>in44</v>
      </c>
      <c r="H10" s="12">
        <f>VLOOKUP($J10,FEB!$A$2:$F$65,5)</f>
        <v>4</v>
      </c>
      <c r="I10" s="12">
        <f>VLOOKUP($J10,FEB!$A$2:$F$65,6)</f>
        <v>1</v>
      </c>
      <c r="J10" s="12">
        <v>79</v>
      </c>
      <c r="K10" s="12">
        <v>127</v>
      </c>
      <c r="L10" s="12" t="str">
        <f>VLOOKUP($K10,SEARRAYFPGAv2!$A$1:$B$156,2)</f>
        <v>U4</v>
      </c>
      <c r="M10" s="12">
        <f>16-(($D10-1)*8+$H10)</f>
        <v>12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49" customFormat="1" x14ac:dyDescent="0.3">
      <c r="A11" s="10">
        <f>VLOOKUP(($C11-1)*40+$F11-1,BaseboardH!$A$2:$E$65,2)</f>
        <v>17</v>
      </c>
      <c r="B11" s="10" t="str">
        <f>VLOOKUP(($C11-1)*40+$F11-1,BaseboardH!$A$2:$E$65,3)</f>
        <v>A</v>
      </c>
      <c r="C11" s="10">
        <v>1</v>
      </c>
      <c r="D11" s="10">
        <v>1</v>
      </c>
      <c r="E11" s="12">
        <f>VLOOKUP($J11,FEB!$A$2:$F$65,2)</f>
        <v>2</v>
      </c>
      <c r="F11" s="12">
        <f>VLOOKUP($J11,FEB!$A$2:$F$65,3)</f>
        <v>28</v>
      </c>
      <c r="G11" s="12" t="str">
        <f>VLOOKUP($J11,FEB!$A$2:$F$65,4)</f>
        <v>in45</v>
      </c>
      <c r="H11" s="12">
        <f>VLOOKUP($J11,FEB!$A$2:$F$65,5)</f>
        <v>5</v>
      </c>
      <c r="I11" s="12">
        <f>VLOOKUP($J11,FEB!$A$2:$F$65,6)</f>
        <v>6</v>
      </c>
      <c r="J11" s="12">
        <v>80</v>
      </c>
      <c r="K11" s="12">
        <v>128</v>
      </c>
      <c r="L11" s="12" t="str">
        <f>VLOOKUP($K11,SEARRAYFPGAv2!$A$1:$B$156,2)</f>
        <v>V5</v>
      </c>
      <c r="M11" s="12">
        <f>16-(($D11-1)*8+$H11)</f>
        <v>11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49" customFormat="1" x14ac:dyDescent="0.3">
      <c r="A12" s="10">
        <f>VLOOKUP(($C12-1)*40+$F12-1,BaseboardH!$A$2:$E$65,2)</f>
        <v>19</v>
      </c>
      <c r="B12" s="10" t="str">
        <f>VLOOKUP(($C12-1)*40+$F12-1,BaseboardH!$A$2:$E$65,3)</f>
        <v>A</v>
      </c>
      <c r="C12" s="10">
        <v>1</v>
      </c>
      <c r="D12" s="10">
        <v>1</v>
      </c>
      <c r="E12" s="11">
        <f>VLOOKUP($J12,FEB!$A$2:$F$65,2)</f>
        <v>2</v>
      </c>
      <c r="F12" s="11">
        <f>VLOOKUP($J12,FEB!$A$2:$F$65,3)</f>
        <v>31</v>
      </c>
      <c r="G12" s="11" t="str">
        <f>VLOOKUP($J12,FEB!$A$2:$F$65,4)</f>
        <v>in40</v>
      </c>
      <c r="H12" s="11">
        <f>VLOOKUP($J12,FEB!$A$2:$F$65,5)</f>
        <v>4</v>
      </c>
      <c r="I12" s="11">
        <f>VLOOKUP($J12,FEB!$A$2:$F$65,6)</f>
        <v>3</v>
      </c>
      <c r="J12" s="11">
        <v>75</v>
      </c>
      <c r="K12" s="11">
        <v>115</v>
      </c>
      <c r="L12" s="11" t="str">
        <f>VLOOKUP($K12,SEARRAYFPGAv2!$A$1:$B$156,2)</f>
        <v>AA1</v>
      </c>
      <c r="M12" s="11">
        <f>16-(($D12-1)*8+$H12)</f>
        <v>12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49" customFormat="1" x14ac:dyDescent="0.3">
      <c r="A13" s="10">
        <f>VLOOKUP(($C13-1)*40+$F13-1,BaseboardH!$A$2:$E$65,2)</f>
        <v>18</v>
      </c>
      <c r="B13" s="10" t="str">
        <f>VLOOKUP(($C13-1)*40+$F13-1,BaseboardH!$A$2:$E$65,3)</f>
        <v>A</v>
      </c>
      <c r="C13" s="10">
        <v>1</v>
      </c>
      <c r="D13" s="10">
        <v>1</v>
      </c>
      <c r="E13" s="11">
        <f>VLOOKUP($J13,FEB!$A$2:$F$65,2)</f>
        <v>2</v>
      </c>
      <c r="F13" s="11">
        <f>VLOOKUP($J13,FEB!$A$2:$F$65,3)</f>
        <v>32</v>
      </c>
      <c r="G13" s="11" t="str">
        <f>VLOOKUP($J13,FEB!$A$2:$F$65,4)</f>
        <v>in41</v>
      </c>
      <c r="H13" s="11">
        <f>VLOOKUP($J13,FEB!$A$2:$F$65,5)</f>
        <v>5</v>
      </c>
      <c r="I13" s="11">
        <f>VLOOKUP($J13,FEB!$A$2:$F$65,6)</f>
        <v>4</v>
      </c>
      <c r="J13" s="11">
        <v>76</v>
      </c>
      <c r="K13" s="11">
        <v>116</v>
      </c>
      <c r="L13" s="11" t="str">
        <f>VLOOKUP($K13,SEARRAYFPGAv2!$A$1:$B$156,2)</f>
        <v>AA2</v>
      </c>
      <c r="M13" s="11">
        <f>16-(($D13-1)*8+$H13)</f>
        <v>11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12" customFormat="1" x14ac:dyDescent="0.3">
      <c r="A14" s="11">
        <f>VLOOKUP(($C14-1)*40+$F14-1,BaseboardH!$A$2:$E$65,2)</f>
        <v>28</v>
      </c>
      <c r="B14" s="11" t="str">
        <f>VLOOKUP(($C14-1)*40+$F14-1,BaseboardH!$A$2:$E$65,3)</f>
        <v>A</v>
      </c>
      <c r="C14" s="11">
        <v>1</v>
      </c>
      <c r="D14" s="11">
        <v>1</v>
      </c>
      <c r="E14" s="12">
        <f>VLOOKUP($J14,FEB!$A$2:$F$65,2)</f>
        <v>2</v>
      </c>
      <c r="F14" s="12">
        <f>VLOOKUP($J14,FEB!$A$2:$F$65,3)</f>
        <v>35</v>
      </c>
      <c r="G14" s="12" t="str">
        <f>VLOOKUP($J14,FEB!$A$2:$F$65,4)</f>
        <v>in36</v>
      </c>
      <c r="H14" s="12">
        <f>VLOOKUP($J14,FEB!$A$2:$F$65,5)</f>
        <v>4</v>
      </c>
      <c r="I14" s="12">
        <f>VLOOKUP($J14,FEB!$A$2:$F$65,6)</f>
        <v>5</v>
      </c>
      <c r="J14" s="12">
        <v>71</v>
      </c>
      <c r="K14" s="12">
        <v>103</v>
      </c>
      <c r="L14" s="12" t="str">
        <f>VLOOKUP($K14,SEARRAYFPGAv2!$A$1:$B$156,2)</f>
        <v>W4</v>
      </c>
      <c r="M14" s="12">
        <f>16-(($D14-1)*8+$H14)</f>
        <v>12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12" customFormat="1" x14ac:dyDescent="0.3">
      <c r="A15" s="11">
        <f>VLOOKUP(($C15-1)*40+$F15-1,BaseboardH!$A$2:$E$65,2)</f>
        <v>25</v>
      </c>
      <c r="B15" s="11" t="str">
        <f>VLOOKUP(($C15-1)*40+$F15-1,BaseboardH!$A$2:$E$65,3)</f>
        <v>A</v>
      </c>
      <c r="C15" s="11">
        <v>1</v>
      </c>
      <c r="D15" s="11">
        <v>1</v>
      </c>
      <c r="E15" s="12">
        <f>VLOOKUP($J15,FEB!$A$2:$F$65,2)</f>
        <v>2</v>
      </c>
      <c r="F15" s="12">
        <f>VLOOKUP($J15,FEB!$A$2:$F$65,3)</f>
        <v>36</v>
      </c>
      <c r="G15" s="12" t="str">
        <f>VLOOKUP($J15,FEB!$A$2:$F$65,4)</f>
        <v>in37</v>
      </c>
      <c r="H15" s="12">
        <f>VLOOKUP($J15,FEB!$A$2:$F$65,5)</f>
        <v>5</v>
      </c>
      <c r="I15" s="12">
        <f>VLOOKUP($J15,FEB!$A$2:$F$65,6)</f>
        <v>2</v>
      </c>
      <c r="J15" s="12">
        <v>72</v>
      </c>
      <c r="K15" s="12">
        <v>104</v>
      </c>
      <c r="L15" s="12" t="str">
        <f>VLOOKUP($K15,SEARRAYFPGAv2!$A$1:$B$156,2)</f>
        <v>T6</v>
      </c>
      <c r="M15" s="12">
        <f>16-(($D15-1)*8+$H15)</f>
        <v>11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12" customFormat="1" x14ac:dyDescent="0.3">
      <c r="A16" s="11">
        <f>VLOOKUP(($C16-1)*40+$F16-1,BaseboardH!$A$2:$E$65,2)</f>
        <v>27</v>
      </c>
      <c r="B16" s="11" t="str">
        <f>VLOOKUP(($C16-1)*40+$F16-1,BaseboardH!$A$2:$E$65,3)</f>
        <v>A</v>
      </c>
      <c r="C16" s="11">
        <v>1</v>
      </c>
      <c r="D16" s="11">
        <v>1</v>
      </c>
      <c r="E16" s="11">
        <f>VLOOKUP($J16,FEB!$A$2:$F$65,2)</f>
        <v>2</v>
      </c>
      <c r="F16" s="11">
        <f>VLOOKUP($J16,FEB!$A$2:$F$65,3)</f>
        <v>39</v>
      </c>
      <c r="G16" s="11" t="str">
        <f>VLOOKUP($J16,FEB!$A$2:$F$65,4)</f>
        <v>in32</v>
      </c>
      <c r="H16" s="11">
        <f>VLOOKUP($J16,FEB!$A$2:$F$65,5)</f>
        <v>4</v>
      </c>
      <c r="I16" s="11">
        <f>VLOOKUP($J16,FEB!$A$2:$F$65,6)</f>
        <v>7</v>
      </c>
      <c r="J16" s="11">
        <v>67</v>
      </c>
      <c r="K16" s="11">
        <v>91</v>
      </c>
      <c r="L16" s="11" t="str">
        <f>VLOOKUP($K16,SEARRAYFPGAv2!$A$1:$B$156,2)</f>
        <v>P7</v>
      </c>
      <c r="M16" s="11">
        <f>16-(($D16-1)*8+$H16)</f>
        <v>12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12" customFormat="1" x14ac:dyDescent="0.3">
      <c r="A17" s="11">
        <f>VLOOKUP(($C17-1)*40+$F17-1,BaseboardH!$A$2:$E$65,2)</f>
        <v>26</v>
      </c>
      <c r="B17" s="11" t="str">
        <f>VLOOKUP(($C17-1)*40+$F17-1,BaseboardH!$A$2:$E$65,3)</f>
        <v>A</v>
      </c>
      <c r="C17" s="11">
        <v>1</v>
      </c>
      <c r="D17" s="11">
        <v>1</v>
      </c>
      <c r="E17" s="11">
        <f>VLOOKUP($J17,FEB!$A$2:$F$65,2)</f>
        <v>2</v>
      </c>
      <c r="F17" s="11">
        <f>VLOOKUP($J17,FEB!$A$2:$F$65,3)</f>
        <v>40</v>
      </c>
      <c r="G17" s="11" t="str">
        <f>VLOOKUP($J17,FEB!$A$2:$F$65,4)</f>
        <v>in33</v>
      </c>
      <c r="H17" s="11">
        <f>VLOOKUP($J17,FEB!$A$2:$F$65,5)</f>
        <v>5</v>
      </c>
      <c r="I17" s="11">
        <f>VLOOKUP($J17,FEB!$A$2:$F$65,6)</f>
        <v>0</v>
      </c>
      <c r="J17" s="11">
        <v>68</v>
      </c>
      <c r="K17" s="11">
        <v>92</v>
      </c>
      <c r="L17" s="11" t="str">
        <f>VLOOKUP($K17,SEARRAYFPGAv2!$A$1:$B$156,2)</f>
        <v>P8</v>
      </c>
      <c r="M17" s="11">
        <f>16-(($D17-1)*8+$H17)</f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49" customFormat="1" x14ac:dyDescent="0.3">
      <c r="A18" s="47">
        <f>VLOOKUP(($C18-1)*40+$F18-1,BaseboardH!$A$2:$E$65,2)</f>
        <v>8</v>
      </c>
      <c r="B18" s="47" t="str">
        <f>VLOOKUP(($C18-1)*40+$F18-1,BaseboardH!$A$2:$E$65,3)</f>
        <v>A</v>
      </c>
      <c r="C18" s="47">
        <v>2</v>
      </c>
      <c r="D18" s="47">
        <v>2</v>
      </c>
      <c r="E18" s="48">
        <f>VLOOKUP($J18,FEB!$A$2:$F$65,2)</f>
        <v>2</v>
      </c>
      <c r="F18" s="48">
        <f>VLOOKUP($J18,FEB!$A$2:$F$65,3)</f>
        <v>1</v>
      </c>
      <c r="G18" s="48" t="str">
        <f>VLOOKUP($J18,FEB!$A$2:$F$65,4)</f>
        <v>in62</v>
      </c>
      <c r="H18" s="48">
        <f>VLOOKUP($J18,FEB!$A$2:$F$65,5)</f>
        <v>6</v>
      </c>
      <c r="I18" s="48">
        <f>VLOOKUP($J18,FEB!$A$2:$F$65,6)</f>
        <v>0</v>
      </c>
      <c r="J18" s="48">
        <v>97</v>
      </c>
      <c r="K18" s="48">
        <v>172</v>
      </c>
      <c r="L18" s="48" t="str">
        <f>VLOOKUP($K18,SEARRAYFPGAv2!$A$1:$B$156,2)</f>
        <v>B1</v>
      </c>
      <c r="M18" s="48">
        <f>16-(($D18-1)*8+$H18)</f>
        <v>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49" customFormat="1" x14ac:dyDescent="0.3">
      <c r="A19" s="47">
        <f>VLOOKUP(($C19-1)*40+$F19-1,BaseboardH!$A$2:$E$65,2)</f>
        <v>5</v>
      </c>
      <c r="B19" s="47" t="str">
        <f>VLOOKUP(($C19-1)*40+$F19-1,BaseboardH!$A$2:$E$65,3)</f>
        <v>A</v>
      </c>
      <c r="C19" s="47">
        <v>2</v>
      </c>
      <c r="D19" s="47">
        <v>2</v>
      </c>
      <c r="E19" s="48">
        <f>VLOOKUP($J19,FEB!$A$2:$F$65,2)</f>
        <v>2</v>
      </c>
      <c r="F19" s="48">
        <f>VLOOKUP($J19,FEB!$A$2:$F$65,3)</f>
        <v>2</v>
      </c>
      <c r="G19" s="48" t="str">
        <f>VLOOKUP($J19,FEB!$A$2:$F$65,4)</f>
        <v>in63</v>
      </c>
      <c r="H19" s="48">
        <f>VLOOKUP($J19,FEB!$A$2:$F$65,5)</f>
        <v>7</v>
      </c>
      <c r="I19" s="48">
        <f>VLOOKUP($J19,FEB!$A$2:$F$65,6)</f>
        <v>7</v>
      </c>
      <c r="J19" s="48">
        <v>98</v>
      </c>
      <c r="K19" s="48">
        <v>178</v>
      </c>
      <c r="L19" s="48" t="str">
        <f>VLOOKUP($K19,SEARRAYFPGAv2!$A$1:$B$156,2)</f>
        <v>C1</v>
      </c>
      <c r="M19" s="48">
        <f>16-(($D19-1)*8+$H19)</f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49" customFormat="1" x14ac:dyDescent="0.3">
      <c r="A20" s="47">
        <f>VLOOKUP(($C20-1)*40+$F20-1,BaseboardH!$A$2:$E$65,2)</f>
        <v>7</v>
      </c>
      <c r="B20" s="47" t="str">
        <f>VLOOKUP(($C20-1)*40+$F20-1,BaseboardH!$A$2:$E$65,3)</f>
        <v>A</v>
      </c>
      <c r="C20" s="47">
        <v>2</v>
      </c>
      <c r="D20" s="47">
        <v>2</v>
      </c>
      <c r="E20" s="48">
        <f>VLOOKUP($J20,FEB!$A$2:$F$65,2)</f>
        <v>2</v>
      </c>
      <c r="F20" s="48">
        <f>VLOOKUP($J20,FEB!$A$2:$F$65,3)</f>
        <v>5</v>
      </c>
      <c r="G20" s="48" t="str">
        <f>VLOOKUP($J20,FEB!$A$2:$F$65,4)</f>
        <v>in58</v>
      </c>
      <c r="H20" s="48">
        <f>VLOOKUP($J20,FEB!$A$2:$F$65,5)</f>
        <v>6</v>
      </c>
      <c r="I20" s="48">
        <f>VLOOKUP($J20,FEB!$A$2:$F$65,6)</f>
        <v>2</v>
      </c>
      <c r="J20" s="48">
        <v>93</v>
      </c>
      <c r="K20" s="48">
        <v>173</v>
      </c>
      <c r="L20" s="48" t="str">
        <f>VLOOKUP($K20,SEARRAYFPGAv2!$A$1:$B$156,2)</f>
        <v>E1</v>
      </c>
      <c r="M20" s="48">
        <f>16-(($D20-1)*8+$H20)</f>
        <v>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49" customFormat="1" x14ac:dyDescent="0.3">
      <c r="A21" s="47">
        <f>VLOOKUP(($C21-1)*40+$F21-1,BaseboardH!$A$2:$E$65,2)</f>
        <v>6</v>
      </c>
      <c r="B21" s="47" t="str">
        <f>VLOOKUP(($C21-1)*40+$F21-1,BaseboardH!$A$2:$E$65,3)</f>
        <v>A</v>
      </c>
      <c r="C21" s="47">
        <v>2</v>
      </c>
      <c r="D21" s="47">
        <v>2</v>
      </c>
      <c r="E21" s="48">
        <f>VLOOKUP($J21,FEB!$A$2:$F$65,2)</f>
        <v>2</v>
      </c>
      <c r="F21" s="48">
        <f>VLOOKUP($J21,FEB!$A$2:$F$65,3)</f>
        <v>6</v>
      </c>
      <c r="G21" s="48" t="str">
        <f>VLOOKUP($J21,FEB!$A$2:$F$65,4)</f>
        <v>in59</v>
      </c>
      <c r="H21" s="48">
        <f>VLOOKUP($J21,FEB!$A$2:$F$65,5)</f>
        <v>7</v>
      </c>
      <c r="I21" s="48">
        <f>VLOOKUP($J21,FEB!$A$2:$F$65,6)</f>
        <v>5</v>
      </c>
      <c r="J21" s="48">
        <v>94</v>
      </c>
      <c r="K21" s="48">
        <v>174</v>
      </c>
      <c r="L21" s="48" t="str">
        <f>VLOOKUP($K21,SEARRAYFPGAv2!$A$1:$B$156,2)</f>
        <v>E3</v>
      </c>
      <c r="M21" s="48">
        <f>16-(($D21-1)*8+$H21)</f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49" customFormat="1" x14ac:dyDescent="0.3">
      <c r="A22" s="47">
        <f>VLOOKUP(($C22-1)*40+$F22-1,BaseboardH!$A$2:$E$65,2)</f>
        <v>16</v>
      </c>
      <c r="B22" s="47" t="str">
        <f>VLOOKUP(($C22-1)*40+$F22-1,BaseboardH!$A$2:$E$65,3)</f>
        <v>A</v>
      </c>
      <c r="C22" s="47">
        <v>2</v>
      </c>
      <c r="D22" s="47">
        <v>2</v>
      </c>
      <c r="E22" s="48">
        <f>VLOOKUP($J22,FEB!$A$2:$F$65,2)</f>
        <v>2</v>
      </c>
      <c r="F22" s="48">
        <f>VLOOKUP($J22,FEB!$A$2:$F$65,3)</f>
        <v>13</v>
      </c>
      <c r="G22" s="48" t="str">
        <f>VLOOKUP($J22,FEB!$A$2:$F$65,4)</f>
        <v>in50</v>
      </c>
      <c r="H22" s="48">
        <f>VLOOKUP($J22,FEB!$A$2:$F$65,5)</f>
        <v>6</v>
      </c>
      <c r="I22" s="48">
        <f>VLOOKUP($J22,FEB!$A$2:$F$65,6)</f>
        <v>6</v>
      </c>
      <c r="J22" s="48">
        <v>85</v>
      </c>
      <c r="K22" s="48">
        <v>149</v>
      </c>
      <c r="L22" s="48" t="str">
        <f>VLOOKUP($K22,SEARRAYFPGAv2!$A$1:$B$156,2)</f>
        <v>J1</v>
      </c>
      <c r="M22" s="48">
        <f>16-(($D22-1)*8+$H22)</f>
        <v>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49" customFormat="1" x14ac:dyDescent="0.3">
      <c r="A23" s="47">
        <f>VLOOKUP(($C23-1)*40+$F23-1,BaseboardH!$A$2:$E$65,2)</f>
        <v>13</v>
      </c>
      <c r="B23" s="47" t="str">
        <f>VLOOKUP(($C23-1)*40+$F23-1,BaseboardH!$A$2:$E$65,3)</f>
        <v>A</v>
      </c>
      <c r="C23" s="47">
        <v>2</v>
      </c>
      <c r="D23" s="47">
        <v>2</v>
      </c>
      <c r="E23" s="48">
        <f>VLOOKUP($J23,FEB!$A$2:$F$65,2)</f>
        <v>2</v>
      </c>
      <c r="F23" s="48">
        <f>VLOOKUP($J23,FEB!$A$2:$F$65,3)</f>
        <v>14</v>
      </c>
      <c r="G23" s="48" t="str">
        <f>VLOOKUP($J23,FEB!$A$2:$F$65,4)</f>
        <v>in51</v>
      </c>
      <c r="H23" s="48">
        <f>VLOOKUP($J23,FEB!$A$2:$F$65,5)</f>
        <v>7</v>
      </c>
      <c r="I23" s="48">
        <f>VLOOKUP($J23,FEB!$A$2:$F$65,6)</f>
        <v>1</v>
      </c>
      <c r="J23" s="48">
        <v>86</v>
      </c>
      <c r="K23" s="48">
        <v>150</v>
      </c>
      <c r="L23" s="48" t="str">
        <f>VLOOKUP($K23,SEARRAYFPGAv2!$A$1:$B$156,2)</f>
        <v>J3</v>
      </c>
      <c r="M23" s="48">
        <f>16-(($D23-1)*8+$H23)</f>
        <v>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3">
      <c r="A24" s="47">
        <f>VLOOKUP(($C24-1)*40+$F24-1,BaseboardH!$A$2:$E$65,2)</f>
        <v>15</v>
      </c>
      <c r="B24" s="47" t="str">
        <f>VLOOKUP(($C24-1)*40+$F24-1,BaseboardH!$A$2:$E$65,3)</f>
        <v>A</v>
      </c>
      <c r="C24" s="47">
        <v>2</v>
      </c>
      <c r="D24" s="47">
        <v>2</v>
      </c>
      <c r="E24" s="48">
        <f>VLOOKUP($J24,FEB!$A$2:$F$65,2)</f>
        <v>2</v>
      </c>
      <c r="F24" s="48">
        <f>VLOOKUP($J24,FEB!$A$2:$F$65,3)</f>
        <v>15</v>
      </c>
      <c r="G24" s="48" t="str">
        <f>VLOOKUP($J24,FEB!$A$2:$F$65,4)</f>
        <v>in48</v>
      </c>
      <c r="H24" s="48">
        <f>VLOOKUP($J24,FEB!$A$2:$F$65,5)</f>
        <v>6</v>
      </c>
      <c r="I24" s="48">
        <f>VLOOKUP($J24,FEB!$A$2:$F$65,6)</f>
        <v>7</v>
      </c>
      <c r="J24" s="48">
        <v>83</v>
      </c>
      <c r="K24" s="48">
        <v>143</v>
      </c>
      <c r="L24" s="48" t="str">
        <f>VLOOKUP($K24,SEARRAYFPGAv2!$A$1:$B$156,2)</f>
        <v>K1</v>
      </c>
      <c r="M24" s="48">
        <f>16-(($D24-1)*8+$H24)</f>
        <v>2</v>
      </c>
    </row>
    <row r="25" spans="1:30" x14ac:dyDescent="0.3">
      <c r="A25" s="47">
        <f>VLOOKUP(($C25-1)*40+$F25-1,BaseboardH!$A$2:$E$65,2)</f>
        <v>14</v>
      </c>
      <c r="B25" s="47" t="str">
        <f>VLOOKUP(($C25-1)*40+$F25-1,BaseboardH!$A$2:$E$65,3)</f>
        <v>A</v>
      </c>
      <c r="C25" s="47">
        <v>2</v>
      </c>
      <c r="D25" s="47">
        <v>2</v>
      </c>
      <c r="E25" s="48">
        <f>VLOOKUP($J25,FEB!$A$2:$F$65,2)</f>
        <v>2</v>
      </c>
      <c r="F25" s="48">
        <f>VLOOKUP($J25,FEB!$A$2:$F$65,3)</f>
        <v>16</v>
      </c>
      <c r="G25" s="48" t="str">
        <f>VLOOKUP($J25,FEB!$A$2:$F$65,4)</f>
        <v>in49</v>
      </c>
      <c r="H25" s="48">
        <f>VLOOKUP($J25,FEB!$A$2:$F$65,5)</f>
        <v>7</v>
      </c>
      <c r="I25" s="48">
        <f>VLOOKUP($J25,FEB!$A$2:$F$65,6)</f>
        <v>0</v>
      </c>
      <c r="J25" s="48">
        <v>84</v>
      </c>
      <c r="K25" s="48">
        <v>144</v>
      </c>
      <c r="L25" s="48" t="str">
        <f>VLOOKUP($K25,SEARRAYFPGAv2!$A$1:$B$156,2)</f>
        <v>K2</v>
      </c>
      <c r="M25" s="48">
        <f>16-(($D25-1)*8+$H25)</f>
        <v>1</v>
      </c>
    </row>
    <row r="26" spans="1:30" s="49" customFormat="1" x14ac:dyDescent="0.3">
      <c r="A26" s="47">
        <f>VLOOKUP(($C26-1)*40+$F26-1,BaseboardH!$A$2:$E$65,2)</f>
        <v>24</v>
      </c>
      <c r="B26" s="47" t="str">
        <f>VLOOKUP(($C26-1)*40+$F26-1,BaseboardH!$A$2:$E$65,3)</f>
        <v>A</v>
      </c>
      <c r="C26" s="48">
        <v>2</v>
      </c>
      <c r="D26" s="47">
        <v>2</v>
      </c>
      <c r="E26" s="48">
        <f>VLOOKUP($J26,FEB!$A$2:$F$65,2)</f>
        <v>2</v>
      </c>
      <c r="F26" s="48">
        <f>VLOOKUP($J26,FEB!$A$2:$F$65,3)</f>
        <v>27</v>
      </c>
      <c r="G26" s="48" t="str">
        <f>VLOOKUP($J26,FEB!$A$2:$F$65,4)</f>
        <v>in44</v>
      </c>
      <c r="H26" s="48">
        <f>VLOOKUP($J26,FEB!$A$2:$F$65,5)</f>
        <v>4</v>
      </c>
      <c r="I26" s="48">
        <f>VLOOKUP($J26,FEB!$A$2:$F$65,6)</f>
        <v>1</v>
      </c>
      <c r="J26" s="48">
        <v>79</v>
      </c>
      <c r="K26" s="48">
        <v>131</v>
      </c>
      <c r="L26" s="48" t="str">
        <f>VLOOKUP($K26,SEARRAYFPGAv2!$A$1:$B$156,2)</f>
        <v>M1</v>
      </c>
      <c r="M26" s="48">
        <f>16-(($D26-1)*8+$H26)</f>
        <v>4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49" customFormat="1" x14ac:dyDescent="0.3">
      <c r="A27" s="47">
        <f>VLOOKUP(($C27-1)*40+$F27-1,BaseboardH!$A$2:$E$65,2)</f>
        <v>21</v>
      </c>
      <c r="B27" s="47" t="str">
        <f>VLOOKUP(($C27-1)*40+$F27-1,BaseboardH!$A$2:$E$65,3)</f>
        <v>A</v>
      </c>
      <c r="C27" s="48">
        <v>2</v>
      </c>
      <c r="D27" s="47">
        <v>2</v>
      </c>
      <c r="E27" s="48">
        <f>VLOOKUP($J27,FEB!$A$2:$F$65,2)</f>
        <v>2</v>
      </c>
      <c r="F27" s="48">
        <f>VLOOKUP($J27,FEB!$A$2:$F$65,3)</f>
        <v>28</v>
      </c>
      <c r="G27" s="48" t="str">
        <f>VLOOKUP($J27,FEB!$A$2:$F$65,4)</f>
        <v>in45</v>
      </c>
      <c r="H27" s="48">
        <f>VLOOKUP($J27,FEB!$A$2:$F$65,5)</f>
        <v>5</v>
      </c>
      <c r="I27" s="48">
        <f>VLOOKUP($J27,FEB!$A$2:$F$65,6)</f>
        <v>6</v>
      </c>
      <c r="J27" s="48">
        <v>80</v>
      </c>
      <c r="K27" s="48">
        <v>132</v>
      </c>
      <c r="L27" s="48" t="str">
        <f>VLOOKUP($K27,SEARRAYFPGAv2!$A$1:$B$156,2)</f>
        <v>M2</v>
      </c>
      <c r="M27" s="48">
        <f>16-(($D27-1)*8+$H27)</f>
        <v>3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49" customFormat="1" x14ac:dyDescent="0.3">
      <c r="A28" s="47">
        <f>VLOOKUP(($C28-1)*40+$F28-1,BaseboardH!$A$2:$E$65,2)</f>
        <v>23</v>
      </c>
      <c r="B28" s="47" t="str">
        <f>VLOOKUP(($C28-1)*40+$F28-1,BaseboardH!$A$2:$E$65,3)</f>
        <v>A</v>
      </c>
      <c r="C28" s="48">
        <v>2</v>
      </c>
      <c r="D28" s="47">
        <v>2</v>
      </c>
      <c r="E28" s="48">
        <f>VLOOKUP($J28,FEB!$A$2:$F$65,2)</f>
        <v>2</v>
      </c>
      <c r="F28" s="48">
        <f>VLOOKUP($J28,FEB!$A$2:$F$65,3)</f>
        <v>31</v>
      </c>
      <c r="G28" s="48" t="str">
        <f>VLOOKUP($J28,FEB!$A$2:$F$65,4)</f>
        <v>in40</v>
      </c>
      <c r="H28" s="48">
        <f>VLOOKUP($J28,FEB!$A$2:$F$65,5)</f>
        <v>4</v>
      </c>
      <c r="I28" s="48">
        <f>VLOOKUP($J28,FEB!$A$2:$F$65,6)</f>
        <v>3</v>
      </c>
      <c r="J28" s="48">
        <v>75</v>
      </c>
      <c r="K28" s="48">
        <v>119</v>
      </c>
      <c r="L28" s="48" t="str">
        <f>VLOOKUP($K28,SEARRAYFPGAv2!$A$1:$B$156,2)</f>
        <v>P1</v>
      </c>
      <c r="M28" s="48">
        <f>16-(($D28-1)*8+$H28)</f>
        <v>4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49" customFormat="1" x14ac:dyDescent="0.3">
      <c r="A29" s="47">
        <f>VLOOKUP(($C29-1)*40+$F29-1,BaseboardH!$A$2:$E$65,2)</f>
        <v>22</v>
      </c>
      <c r="B29" s="47" t="str">
        <f>VLOOKUP(($C29-1)*40+$F29-1,BaseboardH!$A$2:$E$65,3)</f>
        <v>A</v>
      </c>
      <c r="C29" s="48">
        <v>2</v>
      </c>
      <c r="D29" s="47">
        <v>2</v>
      </c>
      <c r="E29" s="48">
        <f>VLOOKUP($J29,FEB!$A$2:$F$65,2)</f>
        <v>2</v>
      </c>
      <c r="F29" s="48">
        <f>VLOOKUP($J29,FEB!$A$2:$F$65,3)</f>
        <v>32</v>
      </c>
      <c r="G29" s="48" t="str">
        <f>VLOOKUP($J29,FEB!$A$2:$F$65,4)</f>
        <v>in41</v>
      </c>
      <c r="H29" s="48">
        <f>VLOOKUP($J29,FEB!$A$2:$F$65,5)</f>
        <v>5</v>
      </c>
      <c r="I29" s="48">
        <f>VLOOKUP($J29,FEB!$A$2:$F$65,6)</f>
        <v>4</v>
      </c>
      <c r="J29" s="48">
        <v>76</v>
      </c>
      <c r="K29" s="48">
        <v>120</v>
      </c>
      <c r="L29" s="48" t="str">
        <f>VLOOKUP($K29,SEARRAYFPGAv2!$A$1:$B$156,2)</f>
        <v>P2</v>
      </c>
      <c r="M29" s="48">
        <f>16-(($D29-1)*8+$H29)</f>
        <v>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49" customFormat="1" x14ac:dyDescent="0.3">
      <c r="A30" s="47">
        <f>VLOOKUP(($C30-1)*40+$F30-1,BaseboardH!$A$2:$E$65,2)</f>
        <v>32</v>
      </c>
      <c r="B30" s="47" t="str">
        <f>VLOOKUP(($C30-1)*40+$F30-1,BaseboardH!$A$2:$E$65,3)</f>
        <v>A</v>
      </c>
      <c r="C30" s="48">
        <v>2</v>
      </c>
      <c r="D30" s="47">
        <v>2</v>
      </c>
      <c r="E30" s="48">
        <f>VLOOKUP($J30,FEB!$A$2:$F$65,2)</f>
        <v>2</v>
      </c>
      <c r="F30" s="48">
        <f>VLOOKUP($J30,FEB!$A$2:$F$65,3)</f>
        <v>35</v>
      </c>
      <c r="G30" s="48" t="str">
        <f>VLOOKUP($J30,FEB!$A$2:$F$65,4)</f>
        <v>in36</v>
      </c>
      <c r="H30" s="48">
        <f>VLOOKUP($J30,FEB!$A$2:$F$65,5)</f>
        <v>4</v>
      </c>
      <c r="I30" s="48">
        <f>VLOOKUP($J30,FEB!$A$2:$F$65,6)</f>
        <v>5</v>
      </c>
      <c r="J30" s="48">
        <v>71</v>
      </c>
      <c r="K30" s="48">
        <v>107</v>
      </c>
      <c r="L30" s="48" t="str">
        <f>VLOOKUP($K30,SEARRAYFPGAv2!$A$1:$B$156,2)</f>
        <v>T1</v>
      </c>
      <c r="M30" s="48">
        <f>16-(($D30-1)*8+$H30)</f>
        <v>4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49" customFormat="1" x14ac:dyDescent="0.3">
      <c r="A31" s="47">
        <f>VLOOKUP(($C31-1)*40+$F31-1,BaseboardH!$A$2:$E$65,2)</f>
        <v>29</v>
      </c>
      <c r="B31" s="47" t="str">
        <f>VLOOKUP(($C31-1)*40+$F31-1,BaseboardH!$A$2:$E$65,3)</f>
        <v>A</v>
      </c>
      <c r="C31" s="48">
        <v>2</v>
      </c>
      <c r="D31" s="47">
        <v>2</v>
      </c>
      <c r="E31" s="48">
        <f>VLOOKUP($J31,FEB!$A$2:$F$65,2)</f>
        <v>2</v>
      </c>
      <c r="F31" s="48">
        <f>VLOOKUP($J31,FEB!$A$2:$F$65,3)</f>
        <v>36</v>
      </c>
      <c r="G31" s="48" t="str">
        <f>VLOOKUP($J31,FEB!$A$2:$F$65,4)</f>
        <v>in37</v>
      </c>
      <c r="H31" s="48">
        <f>VLOOKUP($J31,FEB!$A$2:$F$65,5)</f>
        <v>5</v>
      </c>
      <c r="I31" s="48">
        <f>VLOOKUP($J31,FEB!$A$2:$F$65,6)</f>
        <v>2</v>
      </c>
      <c r="J31" s="48">
        <v>72</v>
      </c>
      <c r="K31" s="48">
        <v>108</v>
      </c>
      <c r="L31" s="48" t="str">
        <f>VLOOKUP($K31,SEARRAYFPGAv2!$A$1:$B$156,2)</f>
        <v>T2</v>
      </c>
      <c r="M31" s="48">
        <f>16-(($D31-1)*8+$H31)</f>
        <v>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49" customFormat="1" x14ac:dyDescent="0.3">
      <c r="A32" s="47">
        <f>VLOOKUP(($C32-1)*40+$F32-1,BaseboardH!$A$2:$E$65,2)</f>
        <v>31</v>
      </c>
      <c r="B32" s="47" t="str">
        <f>VLOOKUP(($C32-1)*40+$F32-1,BaseboardH!$A$2:$E$65,3)</f>
        <v>A</v>
      </c>
      <c r="C32" s="48">
        <v>2</v>
      </c>
      <c r="D32" s="47">
        <v>2</v>
      </c>
      <c r="E32" s="48">
        <f>VLOOKUP($J32,FEB!$A$2:$F$65,2)</f>
        <v>2</v>
      </c>
      <c r="F32" s="48">
        <f>VLOOKUP($J32,FEB!$A$2:$F$65,3)</f>
        <v>39</v>
      </c>
      <c r="G32" s="48" t="str">
        <f>VLOOKUP($J32,FEB!$A$2:$F$65,4)</f>
        <v>in32</v>
      </c>
      <c r="H32" s="48">
        <f>VLOOKUP($J32,FEB!$A$2:$F$65,5)</f>
        <v>4</v>
      </c>
      <c r="I32" s="48">
        <f>VLOOKUP($J32,FEB!$A$2:$F$65,6)</f>
        <v>7</v>
      </c>
      <c r="J32" s="48">
        <v>67</v>
      </c>
      <c r="K32" s="48">
        <v>95</v>
      </c>
      <c r="L32" s="48" t="str">
        <f>VLOOKUP($K32,SEARRAYFPGAv2!$A$1:$B$156,2)</f>
        <v>V1</v>
      </c>
      <c r="M32" s="48">
        <f>16-(($D32-1)*8+$H32)</f>
        <v>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49" customFormat="1" x14ac:dyDescent="0.3">
      <c r="A33" s="47">
        <f>VLOOKUP(($C33-1)*40+$F33-1,BaseboardH!$A$2:$E$65,2)</f>
        <v>30</v>
      </c>
      <c r="B33" s="47" t="str">
        <f>VLOOKUP(($C33-1)*40+$F33-1,BaseboardH!$A$2:$E$65,3)</f>
        <v>A</v>
      </c>
      <c r="C33" s="48">
        <v>2</v>
      </c>
      <c r="D33" s="47">
        <v>2</v>
      </c>
      <c r="E33" s="48">
        <f>VLOOKUP($J33,FEB!$A$2:$F$65,2)</f>
        <v>2</v>
      </c>
      <c r="F33" s="48">
        <f>VLOOKUP($J33,FEB!$A$2:$F$65,3)</f>
        <v>40</v>
      </c>
      <c r="G33" s="48" t="str">
        <f>VLOOKUP($J33,FEB!$A$2:$F$65,4)</f>
        <v>in33</v>
      </c>
      <c r="H33" s="48">
        <f>VLOOKUP($J33,FEB!$A$2:$F$65,5)</f>
        <v>5</v>
      </c>
      <c r="I33" s="48">
        <f>VLOOKUP($J33,FEB!$A$2:$F$65,6)</f>
        <v>0</v>
      </c>
      <c r="J33" s="48">
        <v>68</v>
      </c>
      <c r="K33" s="48">
        <v>96</v>
      </c>
      <c r="L33" s="48" t="str">
        <f>VLOOKUP($K33,SEARRAYFPGAv2!$A$1:$B$156,2)</f>
        <v>V2</v>
      </c>
      <c r="M33" s="48">
        <f>16-(($D33-1)*8+$H33)</f>
        <v>3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10" customFormat="1" x14ac:dyDescent="0.3">
      <c r="A34" s="47">
        <f>VLOOKUP(($C34-1)*40+$F34-1,BaseboardH!$A$2:$E$65,2)</f>
        <v>61</v>
      </c>
      <c r="B34" s="47" t="str">
        <f>VLOOKUP(($C34-1)*40+$F34-1,BaseboardH!$A$2:$E$65,3)</f>
        <v>A</v>
      </c>
      <c r="C34" s="47">
        <v>3</v>
      </c>
      <c r="D34" s="47">
        <v>2</v>
      </c>
      <c r="E34" s="47">
        <f>VLOOKUP($J34,FEB!$A$2:$F$65,2)</f>
        <v>1</v>
      </c>
      <c r="F34" s="47">
        <f>VLOOKUP($J34,FEB!$A$2:$F$65,3)</f>
        <v>1</v>
      </c>
      <c r="G34" s="47" t="str">
        <f>VLOOKUP($J34,FEB!$A$2:$F$65,4)</f>
        <v>in1</v>
      </c>
      <c r="H34" s="47">
        <f>VLOOKUP($J34,FEB!$A$2:$F$65,5)</f>
        <v>1</v>
      </c>
      <c r="I34" s="47">
        <f>VLOOKUP($J34,FEB!$A$2:$F$65,6)</f>
        <v>0</v>
      </c>
      <c r="J34" s="47">
        <v>4</v>
      </c>
      <c r="K34" s="47">
        <v>4</v>
      </c>
      <c r="L34" s="47" t="str">
        <f>VLOOKUP($K34,SEARRAYFPGAv2!$A$1:$B$156,2)</f>
        <v>B22</v>
      </c>
      <c r="M34" s="47">
        <f>16-(($D34-1)*8+$H34)</f>
        <v>7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10" customFormat="1" x14ac:dyDescent="0.3">
      <c r="A35" s="47">
        <f>VLOOKUP(($C35-1)*40+$F35-1,BaseboardH!$A$2:$E$65,2)</f>
        <v>64</v>
      </c>
      <c r="B35" s="47" t="str">
        <f>VLOOKUP(($C35-1)*40+$F35-1,BaseboardH!$A$2:$E$65,3)</f>
        <v>A</v>
      </c>
      <c r="C35" s="47">
        <v>3</v>
      </c>
      <c r="D35" s="47">
        <v>2</v>
      </c>
      <c r="E35" s="47">
        <f>VLOOKUP($J35,FEB!$A$2:$F$65,2)</f>
        <v>1</v>
      </c>
      <c r="F35" s="47">
        <f>VLOOKUP($J35,FEB!$A$2:$F$65,3)</f>
        <v>2</v>
      </c>
      <c r="G35" s="47" t="str">
        <f>VLOOKUP($J35,FEB!$A$2:$F$65,4)</f>
        <v>in0</v>
      </c>
      <c r="H35" s="47">
        <f>VLOOKUP($J35,FEB!$A$2:$F$65,5)</f>
        <v>0</v>
      </c>
      <c r="I35" s="47">
        <f>VLOOKUP($J35,FEB!$A$2:$F$65,6)</f>
        <v>7</v>
      </c>
      <c r="J35" s="47">
        <v>3</v>
      </c>
      <c r="K35" s="47">
        <v>10</v>
      </c>
      <c r="L35" s="47" t="str">
        <f>VLOOKUP($K35,SEARRAYFPGAv2!$A$1:$B$156,2)</f>
        <v>B21</v>
      </c>
      <c r="M35" s="47">
        <f>16-(($D35-1)*8+$H35)</f>
        <v>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49" customFormat="1" x14ac:dyDescent="0.3">
      <c r="A36" s="47">
        <f>VLOOKUP(($C36-1)*40+$F36-1,BaseboardH!$A$2:$E$65,2)</f>
        <v>62</v>
      </c>
      <c r="B36" s="47" t="str">
        <f>VLOOKUP(($C36-1)*40+$F36-1,BaseboardH!$A$2:$E$65,3)</f>
        <v>A</v>
      </c>
      <c r="C36" s="48">
        <v>3</v>
      </c>
      <c r="D36" s="47">
        <v>2</v>
      </c>
      <c r="E36" s="48">
        <f>VLOOKUP($J36,FEB!$A$2:$F$65,2)</f>
        <v>1</v>
      </c>
      <c r="F36" s="48">
        <f>VLOOKUP($J36,FEB!$A$2:$F$65,3)</f>
        <v>5</v>
      </c>
      <c r="G36" s="48" t="str">
        <f>VLOOKUP($J36,FEB!$A$2:$F$65,4)</f>
        <v>in5</v>
      </c>
      <c r="H36" s="48">
        <f>VLOOKUP($J36,FEB!$A$2:$F$65,5)</f>
        <v>1</v>
      </c>
      <c r="I36" s="48">
        <f>VLOOKUP($J36,FEB!$A$2:$F$65,6)</f>
        <v>2</v>
      </c>
      <c r="J36" s="48">
        <v>8</v>
      </c>
      <c r="K36" s="48">
        <v>12</v>
      </c>
      <c r="L36" s="48" t="str">
        <f>VLOOKUP($K36,SEARRAYFPGAv2!$A$1:$B$156,2)</f>
        <v>E20</v>
      </c>
      <c r="M36" s="48">
        <f>16-(($D36-1)*8+$H36)</f>
        <v>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49" customFormat="1" x14ac:dyDescent="0.3">
      <c r="A37" s="47">
        <f>VLOOKUP(($C37-1)*40+$F37-1,BaseboardH!$A$2:$E$65,2)</f>
        <v>63</v>
      </c>
      <c r="B37" s="47" t="str">
        <f>VLOOKUP(($C37-1)*40+$F37-1,BaseboardH!$A$2:$E$65,3)</f>
        <v>A</v>
      </c>
      <c r="C37" s="48">
        <v>3</v>
      </c>
      <c r="D37" s="47">
        <v>2</v>
      </c>
      <c r="E37" s="48">
        <f>VLOOKUP($J37,FEB!$A$2:$F$65,2)</f>
        <v>1</v>
      </c>
      <c r="F37" s="48">
        <f>VLOOKUP($J37,FEB!$A$2:$F$65,3)</f>
        <v>6</v>
      </c>
      <c r="G37" s="48" t="str">
        <f>VLOOKUP($J37,FEB!$A$2:$F$65,4)</f>
        <v>in4</v>
      </c>
      <c r="H37" s="48">
        <f>VLOOKUP($J37,FEB!$A$2:$F$65,5)</f>
        <v>0</v>
      </c>
      <c r="I37" s="48">
        <f>VLOOKUP($J37,FEB!$A$2:$F$65,6)</f>
        <v>5</v>
      </c>
      <c r="J37" s="48">
        <v>7</v>
      </c>
      <c r="K37" s="48">
        <v>11</v>
      </c>
      <c r="L37" s="48" t="str">
        <f>VLOOKUP($K37,SEARRAYFPGAv2!$A$1:$B$156,2)</f>
        <v>D22</v>
      </c>
      <c r="M37" s="48">
        <f>16-(($D37-1)*8+$H37)</f>
        <v>8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49" customFormat="1" x14ac:dyDescent="0.3">
      <c r="A38" s="47">
        <f>VLOOKUP(($C38-1)*40+$F38-1,BaseboardH!$A$2:$E$65,2)</f>
        <v>53</v>
      </c>
      <c r="B38" s="47" t="str">
        <f>VLOOKUP(($C38-1)*40+$F38-1,BaseboardH!$A$2:$E$65,3)</f>
        <v>A</v>
      </c>
      <c r="C38" s="48">
        <v>3</v>
      </c>
      <c r="D38" s="47">
        <v>2</v>
      </c>
      <c r="E38" s="48">
        <f>VLOOKUP($J38,FEB!$A$2:$F$65,2)</f>
        <v>1</v>
      </c>
      <c r="F38" s="48">
        <f>VLOOKUP($J38,FEB!$A$2:$F$65,3)</f>
        <v>13</v>
      </c>
      <c r="G38" s="48" t="str">
        <f>VLOOKUP($J38,FEB!$A$2:$F$65,4)</f>
        <v>in13</v>
      </c>
      <c r="H38" s="48">
        <f>VLOOKUP($J38,FEB!$A$2:$F$65,5)</f>
        <v>1</v>
      </c>
      <c r="I38" s="48">
        <f>VLOOKUP($J38,FEB!$A$2:$F$65,6)</f>
        <v>6</v>
      </c>
      <c r="J38" s="48">
        <v>16</v>
      </c>
      <c r="K38" s="48">
        <v>36</v>
      </c>
      <c r="L38" s="48" t="str">
        <f>VLOOKUP($K38,SEARRAYFPGAv2!$A$1:$B$156,2)</f>
        <v>J20</v>
      </c>
      <c r="M38" s="48">
        <f>16-(($D38-1)*8+$H38)</f>
        <v>7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49" customFormat="1" x14ac:dyDescent="0.3">
      <c r="A39" s="47">
        <f>VLOOKUP(($C39-1)*40+$F39-1,BaseboardH!$A$2:$E$65,2)</f>
        <v>56</v>
      </c>
      <c r="B39" s="47" t="str">
        <f>VLOOKUP(($C39-1)*40+$F39-1,BaseboardH!$A$2:$E$65,3)</f>
        <v>A</v>
      </c>
      <c r="C39" s="48">
        <v>3</v>
      </c>
      <c r="D39" s="47">
        <v>2</v>
      </c>
      <c r="E39" s="48">
        <f>VLOOKUP($J39,FEB!$A$2:$F$65,2)</f>
        <v>1</v>
      </c>
      <c r="F39" s="48">
        <f>VLOOKUP($J39,FEB!$A$2:$F$65,3)</f>
        <v>14</v>
      </c>
      <c r="G39" s="48" t="str">
        <f>VLOOKUP($J39,FEB!$A$2:$F$65,4)</f>
        <v>in12</v>
      </c>
      <c r="H39" s="48">
        <f>VLOOKUP($J39,FEB!$A$2:$F$65,5)</f>
        <v>0</v>
      </c>
      <c r="I39" s="48">
        <f>VLOOKUP($J39,FEB!$A$2:$F$65,6)</f>
        <v>1</v>
      </c>
      <c r="J39" s="48">
        <v>15</v>
      </c>
      <c r="K39" s="48">
        <v>35</v>
      </c>
      <c r="L39" s="48" t="str">
        <f>VLOOKUP($K39,SEARRAYFPGAv2!$A$1:$B$156,2)</f>
        <v>H22</v>
      </c>
      <c r="M39" s="48">
        <f>16-(($D39-1)*8+$H39)</f>
        <v>8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3">
      <c r="A40" s="47">
        <f>VLOOKUP(($C40-1)*40+$F40-1,BaseboardH!$A$2:$E$65,2)</f>
        <v>54</v>
      </c>
      <c r="B40" s="47" t="str">
        <f>VLOOKUP(($C40-1)*40+$F40-1,BaseboardH!$A$2:$E$65,3)</f>
        <v>A</v>
      </c>
      <c r="C40" s="48">
        <v>3</v>
      </c>
      <c r="D40" s="47">
        <v>2</v>
      </c>
      <c r="E40" s="48">
        <f>VLOOKUP($J40,FEB!$A$2:$F$65,2)</f>
        <v>1</v>
      </c>
      <c r="F40" s="48">
        <f>VLOOKUP($J40,FEB!$A$2:$F$65,3)</f>
        <v>15</v>
      </c>
      <c r="G40" s="48" t="str">
        <f>VLOOKUP($J40,FEB!$A$2:$F$65,4)</f>
        <v>in15</v>
      </c>
      <c r="H40" s="48">
        <f>VLOOKUP($J40,FEB!$A$2:$F$65,5)</f>
        <v>1</v>
      </c>
      <c r="I40" s="48">
        <f>VLOOKUP($J40,FEB!$A$2:$F$65,6)</f>
        <v>7</v>
      </c>
      <c r="J40" s="48">
        <v>18</v>
      </c>
      <c r="K40" s="48">
        <v>42</v>
      </c>
      <c r="L40" s="48" t="str">
        <f>VLOOKUP($K40,SEARRAYFPGAv2!$A$1:$B$156,2)</f>
        <v>K21</v>
      </c>
      <c r="M40" s="48">
        <f>16-(($D40-1)*8+$H40)</f>
        <v>7</v>
      </c>
    </row>
    <row r="41" spans="1:30" x14ac:dyDescent="0.3">
      <c r="A41" s="47">
        <f>VLOOKUP(($C41-1)*40+$F41-1,BaseboardH!$A$2:$E$65,2)</f>
        <v>55</v>
      </c>
      <c r="B41" s="47" t="str">
        <f>VLOOKUP(($C41-1)*40+$F41-1,BaseboardH!$A$2:$E$65,3)</f>
        <v>A</v>
      </c>
      <c r="C41" s="48">
        <v>3</v>
      </c>
      <c r="D41" s="47">
        <v>2</v>
      </c>
      <c r="E41" s="48">
        <f>VLOOKUP($J41,FEB!$A$2:$F$65,2)</f>
        <v>1</v>
      </c>
      <c r="F41" s="48">
        <f>VLOOKUP($J41,FEB!$A$2:$F$65,3)</f>
        <v>16</v>
      </c>
      <c r="G41" s="48" t="str">
        <f>VLOOKUP($J41,FEB!$A$2:$F$65,4)</f>
        <v>in14</v>
      </c>
      <c r="H41" s="48">
        <f>VLOOKUP($J41,FEB!$A$2:$F$65,5)</f>
        <v>0</v>
      </c>
      <c r="I41" s="48">
        <f>VLOOKUP($J41,FEB!$A$2:$F$65,6)</f>
        <v>0</v>
      </c>
      <c r="J41" s="48">
        <v>17</v>
      </c>
      <c r="K41" s="48">
        <v>41</v>
      </c>
      <c r="L41" s="48" t="str">
        <f>VLOOKUP($K41,SEARRAYFPGAv2!$A$1:$B$156,2)</f>
        <v>J22</v>
      </c>
      <c r="M41" s="48">
        <f>16-(($D41-1)*8+$H41)</f>
        <v>8</v>
      </c>
    </row>
    <row r="42" spans="1:30" x14ac:dyDescent="0.3">
      <c r="A42" s="47">
        <f>VLOOKUP(($C42-1)*40+$F42-1,BaseboardH!$A$2:$E$65,2)</f>
        <v>45</v>
      </c>
      <c r="B42" s="47" t="str">
        <f>VLOOKUP(($C42-1)*40+$F42-1,BaseboardH!$A$2:$E$65,3)</f>
        <v>A</v>
      </c>
      <c r="C42" s="48">
        <v>3</v>
      </c>
      <c r="D42" s="47">
        <v>2</v>
      </c>
      <c r="E42" s="48">
        <f>VLOOKUP($J42,FEB!$A$2:$F$65,2)</f>
        <v>1</v>
      </c>
      <c r="F42" s="48">
        <f>VLOOKUP($J42,FEB!$A$2:$F$65,3)</f>
        <v>27</v>
      </c>
      <c r="G42" s="48" t="str">
        <f>VLOOKUP($J42,FEB!$A$2:$F$65,4)</f>
        <v>in19</v>
      </c>
      <c r="H42" s="48">
        <f>VLOOKUP($J42,FEB!$A$2:$F$65,5)</f>
        <v>3</v>
      </c>
      <c r="I42" s="48">
        <f>VLOOKUP($J42,FEB!$A$2:$F$65,6)</f>
        <v>1</v>
      </c>
      <c r="J42" s="48">
        <v>22</v>
      </c>
      <c r="K42" s="48">
        <v>54</v>
      </c>
      <c r="L42" s="48" t="str">
        <f>VLOOKUP($K42,SEARRAYFPGAv2!$A$1:$B$156,2)</f>
        <v>M22</v>
      </c>
      <c r="M42" s="48">
        <f>16-(($D42-1)*8+$H42)</f>
        <v>5</v>
      </c>
    </row>
    <row r="43" spans="1:30" x14ac:dyDescent="0.3">
      <c r="A43" s="47">
        <f>VLOOKUP(($C43-1)*40+$F43-1,BaseboardH!$A$2:$E$65,2)</f>
        <v>48</v>
      </c>
      <c r="B43" s="47" t="str">
        <f>VLOOKUP(($C43-1)*40+$F43-1,BaseboardH!$A$2:$E$65,3)</f>
        <v>A</v>
      </c>
      <c r="C43" s="48">
        <v>3</v>
      </c>
      <c r="D43" s="47">
        <v>2</v>
      </c>
      <c r="E43" s="48">
        <f>VLOOKUP($J43,FEB!$A$2:$F$65,2)</f>
        <v>1</v>
      </c>
      <c r="F43" s="48">
        <f>VLOOKUP($J43,FEB!$A$2:$F$65,3)</f>
        <v>28</v>
      </c>
      <c r="G43" s="48" t="str">
        <f>VLOOKUP($J43,FEB!$A$2:$F$65,4)</f>
        <v>in18</v>
      </c>
      <c r="H43" s="48">
        <f>VLOOKUP($J43,FEB!$A$2:$F$65,5)</f>
        <v>2</v>
      </c>
      <c r="I43" s="48">
        <f>VLOOKUP($J43,FEB!$A$2:$F$65,6)</f>
        <v>6</v>
      </c>
      <c r="J43" s="48">
        <v>21</v>
      </c>
      <c r="K43" s="48">
        <v>53</v>
      </c>
      <c r="L43" s="48" t="str">
        <f>VLOOKUP($K43,SEARRAYFPGAv2!$A$1:$B$156,2)</f>
        <v>L20</v>
      </c>
      <c r="M43" s="48">
        <f>16-(($D43-1)*8+$H43)</f>
        <v>6</v>
      </c>
    </row>
    <row r="44" spans="1:30" x14ac:dyDescent="0.3">
      <c r="A44" s="47">
        <f>VLOOKUP(($C44-1)*40+$F44-1,BaseboardH!$A$2:$E$65,2)</f>
        <v>46</v>
      </c>
      <c r="B44" s="47" t="str">
        <f>VLOOKUP(($C44-1)*40+$F44-1,BaseboardH!$A$2:$E$65,3)</f>
        <v>A</v>
      </c>
      <c r="C44" s="48">
        <v>3</v>
      </c>
      <c r="D44" s="47">
        <v>2</v>
      </c>
      <c r="E44" s="48">
        <f>VLOOKUP($J44,FEB!$A$2:$F$65,2)</f>
        <v>1</v>
      </c>
      <c r="F44" s="48">
        <f>VLOOKUP($J44,FEB!$A$2:$F$65,3)</f>
        <v>31</v>
      </c>
      <c r="G44" s="48" t="str">
        <f>VLOOKUP($J44,FEB!$A$2:$F$65,4)</f>
        <v>in23</v>
      </c>
      <c r="H44" s="48">
        <f>VLOOKUP($J44,FEB!$A$2:$F$65,5)</f>
        <v>3</v>
      </c>
      <c r="I44" s="48">
        <f>VLOOKUP($J44,FEB!$A$2:$F$65,6)</f>
        <v>3</v>
      </c>
      <c r="J44" s="48">
        <v>26</v>
      </c>
      <c r="K44" s="48">
        <v>66</v>
      </c>
      <c r="L44" s="48" t="str">
        <f>VLOOKUP($K44,SEARRAYFPGAv2!$A$1:$B$156,2)</f>
        <v>P22</v>
      </c>
      <c r="M44" s="48">
        <f>16-(($D44-1)*8+$H44)</f>
        <v>5</v>
      </c>
    </row>
    <row r="45" spans="1:30" x14ac:dyDescent="0.3">
      <c r="A45" s="47">
        <f>VLOOKUP(($C45-1)*40+$F45-1,BaseboardH!$A$2:$E$65,2)</f>
        <v>47</v>
      </c>
      <c r="B45" s="47" t="str">
        <f>VLOOKUP(($C45-1)*40+$F45-1,BaseboardH!$A$2:$E$65,3)</f>
        <v>A</v>
      </c>
      <c r="C45" s="48">
        <v>3</v>
      </c>
      <c r="D45" s="47">
        <v>2</v>
      </c>
      <c r="E45" s="48">
        <f>VLOOKUP($J45,FEB!$A$2:$F$65,2)</f>
        <v>1</v>
      </c>
      <c r="F45" s="48">
        <f>VLOOKUP($J45,FEB!$A$2:$F$65,3)</f>
        <v>32</v>
      </c>
      <c r="G45" s="48" t="str">
        <f>VLOOKUP($J45,FEB!$A$2:$F$65,4)</f>
        <v>in22</v>
      </c>
      <c r="H45" s="48">
        <f>VLOOKUP($J45,FEB!$A$2:$F$65,5)</f>
        <v>2</v>
      </c>
      <c r="I45" s="48">
        <f>VLOOKUP($J45,FEB!$A$2:$F$65,6)</f>
        <v>4</v>
      </c>
      <c r="J45" s="48">
        <v>25</v>
      </c>
      <c r="K45" s="48">
        <v>65</v>
      </c>
      <c r="L45" s="48" t="str">
        <f>VLOOKUP($K45,SEARRAYFPGAv2!$A$1:$B$156,2)</f>
        <v>N20</v>
      </c>
      <c r="M45" s="48">
        <f>16-(($D45-1)*8+$H45)</f>
        <v>6</v>
      </c>
    </row>
    <row r="46" spans="1:30" x14ac:dyDescent="0.3">
      <c r="A46" s="47">
        <f>VLOOKUP(($C46-1)*40+$F46-1,BaseboardH!$A$2:$E$65,2)</f>
        <v>37</v>
      </c>
      <c r="B46" s="47" t="str">
        <f>VLOOKUP(($C46-1)*40+$F46-1,BaseboardH!$A$2:$E$65,3)</f>
        <v>A</v>
      </c>
      <c r="C46" s="48">
        <v>3</v>
      </c>
      <c r="D46" s="47">
        <v>2</v>
      </c>
      <c r="E46" s="48">
        <f>VLOOKUP($J46,FEB!$A$2:$F$65,2)</f>
        <v>1</v>
      </c>
      <c r="F46" s="48">
        <f>VLOOKUP($J46,FEB!$A$2:$F$65,3)</f>
        <v>35</v>
      </c>
      <c r="G46" s="48" t="str">
        <f>VLOOKUP($J46,FEB!$A$2:$F$65,4)</f>
        <v>in27</v>
      </c>
      <c r="H46" s="48">
        <f>VLOOKUP($J46,FEB!$A$2:$F$65,5)</f>
        <v>3</v>
      </c>
      <c r="I46" s="48">
        <f>VLOOKUP($J46,FEB!$A$2:$F$65,6)</f>
        <v>5</v>
      </c>
      <c r="J46" s="48">
        <v>30</v>
      </c>
      <c r="K46" s="48">
        <v>78</v>
      </c>
      <c r="L46" s="48" t="str">
        <f>VLOOKUP($K46,SEARRAYFPGAv2!$A$1:$B$156,2)</f>
        <v>T22</v>
      </c>
      <c r="M46" s="48">
        <f>16-(($D46-1)*8+$H46)</f>
        <v>5</v>
      </c>
    </row>
    <row r="47" spans="1:30" x14ac:dyDescent="0.3">
      <c r="A47" s="47">
        <f>VLOOKUP(($C47-1)*40+$F47-1,BaseboardH!$A$2:$E$65,2)</f>
        <v>40</v>
      </c>
      <c r="B47" s="47" t="str">
        <f>VLOOKUP(($C47-1)*40+$F47-1,BaseboardH!$A$2:$E$65,3)</f>
        <v>A</v>
      </c>
      <c r="C47" s="48">
        <v>3</v>
      </c>
      <c r="D47" s="47">
        <v>2</v>
      </c>
      <c r="E47" s="48">
        <f>VLOOKUP($J47,FEB!$A$2:$F$65,2)</f>
        <v>1</v>
      </c>
      <c r="F47" s="48">
        <f>VLOOKUP($J47,FEB!$A$2:$F$65,3)</f>
        <v>36</v>
      </c>
      <c r="G47" s="48" t="str">
        <f>VLOOKUP($J47,FEB!$A$2:$F$65,4)</f>
        <v>in26</v>
      </c>
      <c r="H47" s="48">
        <f>VLOOKUP($J47,FEB!$A$2:$F$65,5)</f>
        <v>2</v>
      </c>
      <c r="I47" s="48">
        <f>VLOOKUP($J47,FEB!$A$2:$F$65,6)</f>
        <v>2</v>
      </c>
      <c r="J47" s="48">
        <v>29</v>
      </c>
      <c r="K47" s="48">
        <v>77</v>
      </c>
      <c r="L47" s="48" t="str">
        <f>VLOOKUP($K47,SEARRAYFPGAv2!$A$1:$B$156,2)</f>
        <v>R20</v>
      </c>
      <c r="M47" s="48">
        <f>16-(($D47-1)*8+$H47)</f>
        <v>6</v>
      </c>
    </row>
    <row r="48" spans="1:30" x14ac:dyDescent="0.3">
      <c r="A48" s="47">
        <f>VLOOKUP(($C48-1)*40+$F48-1,BaseboardH!$A$2:$E$65,2)</f>
        <v>38</v>
      </c>
      <c r="B48" s="47" t="str">
        <f>VLOOKUP(($C48-1)*40+$F48-1,BaseboardH!$A$2:$E$65,3)</f>
        <v>A</v>
      </c>
      <c r="C48" s="48">
        <v>3</v>
      </c>
      <c r="D48" s="47">
        <v>2</v>
      </c>
      <c r="E48" s="48">
        <f>VLOOKUP($J48,FEB!$A$2:$F$65,2)</f>
        <v>1</v>
      </c>
      <c r="F48" s="48">
        <f>VLOOKUP($J48,FEB!$A$2:$F$65,3)</f>
        <v>39</v>
      </c>
      <c r="G48" s="48" t="str">
        <f>VLOOKUP($J48,FEB!$A$2:$F$65,4)</f>
        <v>in31</v>
      </c>
      <c r="H48" s="48">
        <f>VLOOKUP($J48,FEB!$A$2:$F$65,5)</f>
        <v>3</v>
      </c>
      <c r="I48" s="48">
        <f>VLOOKUP($J48,FEB!$A$2:$F$65,6)</f>
        <v>7</v>
      </c>
      <c r="J48" s="48">
        <v>34</v>
      </c>
      <c r="K48" s="48">
        <v>90</v>
      </c>
      <c r="L48" s="48" t="str">
        <f>VLOOKUP($K48,SEARRAYFPGAv2!$A$1:$B$156,2)</f>
        <v>V22</v>
      </c>
      <c r="M48" s="48">
        <f>16-(($D48-1)*8+$H48)</f>
        <v>5</v>
      </c>
    </row>
    <row r="49" spans="1:13" x14ac:dyDescent="0.3">
      <c r="A49" s="47">
        <f>VLOOKUP(($C49-1)*40+$F49-1,BaseboardH!$A$2:$E$65,2)</f>
        <v>39</v>
      </c>
      <c r="B49" s="47" t="str">
        <f>VLOOKUP(($C49-1)*40+$F49-1,BaseboardH!$A$2:$E$65,3)</f>
        <v>A</v>
      </c>
      <c r="C49" s="48">
        <v>3</v>
      </c>
      <c r="D49" s="47">
        <v>2</v>
      </c>
      <c r="E49" s="48">
        <f>VLOOKUP($J49,FEB!$A$2:$F$65,2)</f>
        <v>1</v>
      </c>
      <c r="F49" s="48">
        <f>VLOOKUP($J49,FEB!$A$2:$F$65,3)</f>
        <v>40</v>
      </c>
      <c r="G49" s="48" t="str">
        <f>VLOOKUP($J49,FEB!$A$2:$F$65,4)</f>
        <v>in30</v>
      </c>
      <c r="H49" s="48">
        <f>VLOOKUP($J49,FEB!$A$2:$F$65,5)</f>
        <v>2</v>
      </c>
      <c r="I49" s="48">
        <f>VLOOKUP($J49,FEB!$A$2:$F$65,6)</f>
        <v>0</v>
      </c>
      <c r="J49" s="48">
        <v>33</v>
      </c>
      <c r="K49" s="48">
        <v>89</v>
      </c>
      <c r="L49" s="48" t="str">
        <f>VLOOKUP($K49,SEARRAYFPGAv2!$A$1:$B$156,2)</f>
        <v>U20</v>
      </c>
      <c r="M49" s="48">
        <f>16-(($D49-1)*8+$H49)</f>
        <v>6</v>
      </c>
    </row>
    <row r="50" spans="1:13" x14ac:dyDescent="0.3">
      <c r="A50" s="10">
        <f>VLOOKUP(($C50-1)*40+$F50-1,BaseboardH!$A$2:$E$65,2)</f>
        <v>57</v>
      </c>
      <c r="B50" s="10" t="str">
        <f>VLOOKUP(($C50-1)*40+$F50-1,BaseboardH!$A$2:$E$65,3)</f>
        <v>A</v>
      </c>
      <c r="C50" s="11">
        <v>4</v>
      </c>
      <c r="D50" s="10">
        <v>1</v>
      </c>
      <c r="E50" s="11">
        <f>VLOOKUP($J50,FEB!$A$2:$F$65,2)</f>
        <v>1</v>
      </c>
      <c r="F50" s="11">
        <f>VLOOKUP($J50,FEB!$A$2:$F$65,3)</f>
        <v>1</v>
      </c>
      <c r="G50" s="11" t="str">
        <f>VLOOKUP($J50,FEB!$A$2:$F$65,4)</f>
        <v>in1</v>
      </c>
      <c r="H50" s="11">
        <f>VLOOKUP($J50,FEB!$A$2:$F$65,5)</f>
        <v>1</v>
      </c>
      <c r="I50" s="11">
        <f>VLOOKUP($J50,FEB!$A$2:$F$65,6)</f>
        <v>0</v>
      </c>
      <c r="J50" s="11">
        <v>4</v>
      </c>
      <c r="K50" s="11">
        <v>3</v>
      </c>
      <c r="L50" s="11" t="str">
        <f>VLOOKUP($K50,SEARRAYFPGAv2!$A$1:$B$156,2)</f>
        <v>H19</v>
      </c>
      <c r="M50" s="11">
        <f>16-(($D50-1)*8+$H50)</f>
        <v>15</v>
      </c>
    </row>
    <row r="51" spans="1:13" x14ac:dyDescent="0.3">
      <c r="A51" s="10">
        <f>VLOOKUP(($C51-1)*40+$F51-1,BaseboardH!$A$2:$E$65,2)</f>
        <v>60</v>
      </c>
      <c r="B51" s="10" t="str">
        <f>VLOOKUP(($C51-1)*40+$F51-1,BaseboardH!$A$2:$E$65,3)</f>
        <v>A</v>
      </c>
      <c r="C51" s="11">
        <v>4</v>
      </c>
      <c r="D51" s="10">
        <v>1</v>
      </c>
      <c r="E51" s="11">
        <f>VLOOKUP($J51,FEB!$A$2:$F$65,2)</f>
        <v>1</v>
      </c>
      <c r="F51" s="11">
        <f>VLOOKUP($J51,FEB!$A$2:$F$65,3)</f>
        <v>2</v>
      </c>
      <c r="G51" s="11" t="str">
        <f>VLOOKUP($J51,FEB!$A$2:$F$65,4)</f>
        <v>in0</v>
      </c>
      <c r="H51" s="11">
        <f>VLOOKUP($J51,FEB!$A$2:$F$65,5)</f>
        <v>0</v>
      </c>
      <c r="I51" s="11">
        <f>VLOOKUP($J51,FEB!$A$2:$F$65,6)</f>
        <v>7</v>
      </c>
      <c r="J51" s="11">
        <v>3</v>
      </c>
      <c r="K51" s="11">
        <v>9</v>
      </c>
      <c r="L51" s="11" t="str">
        <f>VLOOKUP($K51,SEARRAYFPGAv2!$A$1:$B$156,2)</f>
        <v>J19</v>
      </c>
      <c r="M51" s="11">
        <f>16-(($D51-1)*8+$H51)</f>
        <v>16</v>
      </c>
    </row>
    <row r="52" spans="1:13" x14ac:dyDescent="0.3">
      <c r="A52" s="36">
        <f>VLOOKUP(($C52-1)*40+$F52-1,BaseboardH!$A$2:$E$65,2)</f>
        <v>58</v>
      </c>
      <c r="B52" s="36" t="str">
        <f>VLOOKUP(($C52-1)*40+$F52-1,BaseboardH!$A$2:$E$65,3)</f>
        <v>A</v>
      </c>
      <c r="C52" s="12">
        <v>4</v>
      </c>
      <c r="D52" s="36">
        <v>1</v>
      </c>
      <c r="E52" s="12">
        <f>VLOOKUP($J52,FEB!$A$2:$F$65,2)</f>
        <v>1</v>
      </c>
      <c r="F52" s="12">
        <f>VLOOKUP($J52,FEB!$A$2:$F$65,3)</f>
        <v>5</v>
      </c>
      <c r="G52" s="12" t="str">
        <f>VLOOKUP($J52,FEB!$A$2:$F$65,4)</f>
        <v>in5</v>
      </c>
      <c r="H52" s="12">
        <f>VLOOKUP($J52,FEB!$A$2:$F$65,5)</f>
        <v>1</v>
      </c>
      <c r="I52" s="12">
        <f>VLOOKUP($J52,FEB!$A$2:$F$65,6)</f>
        <v>2</v>
      </c>
      <c r="J52" s="12">
        <v>8</v>
      </c>
      <c r="K52" s="12">
        <v>8</v>
      </c>
      <c r="L52" s="12" t="str">
        <f>VLOOKUP($K52,SEARRAYFPGAv2!$A$1:$B$156,2)</f>
        <v>G19</v>
      </c>
      <c r="M52" s="12">
        <f>16-(($D52-1)*8+$H52)</f>
        <v>15</v>
      </c>
    </row>
    <row r="53" spans="1:13" x14ac:dyDescent="0.3">
      <c r="A53" s="36">
        <f>VLOOKUP(($C53-1)*40+$F53-1,BaseboardH!$A$2:$E$65,2)</f>
        <v>59</v>
      </c>
      <c r="B53" s="36" t="str">
        <f>VLOOKUP(($C53-1)*40+$F53-1,BaseboardH!$A$2:$E$65,3)</f>
        <v>A</v>
      </c>
      <c r="C53" s="12">
        <v>4</v>
      </c>
      <c r="D53" s="36">
        <v>1</v>
      </c>
      <c r="E53" s="12">
        <f>VLOOKUP($J53,FEB!$A$2:$F$65,2)</f>
        <v>1</v>
      </c>
      <c r="F53" s="12">
        <f>VLOOKUP($J53,FEB!$A$2:$F$65,3)</f>
        <v>6</v>
      </c>
      <c r="G53" s="12" t="str">
        <f>VLOOKUP($J53,FEB!$A$2:$F$65,4)</f>
        <v>in4</v>
      </c>
      <c r="H53" s="12">
        <f>VLOOKUP($J53,FEB!$A$2:$F$65,5)</f>
        <v>0</v>
      </c>
      <c r="I53" s="12">
        <f>VLOOKUP($J53,FEB!$A$2:$F$65,6)</f>
        <v>5</v>
      </c>
      <c r="J53" s="12">
        <v>7</v>
      </c>
      <c r="K53" s="12">
        <v>7</v>
      </c>
      <c r="L53" s="12" t="str">
        <f>VLOOKUP($K53,SEARRAYFPGAv2!$A$1:$B$156,2)</f>
        <v>F18</v>
      </c>
      <c r="M53" s="12">
        <f>16-(($D53-1)*8+$H53)</f>
        <v>16</v>
      </c>
    </row>
    <row r="54" spans="1:13" x14ac:dyDescent="0.3">
      <c r="A54" s="36">
        <f>VLOOKUP(($C54-1)*40+$F54-1,BaseboardH!$A$2:$E$65,2)</f>
        <v>49</v>
      </c>
      <c r="B54" s="36" t="str">
        <f>VLOOKUP(($C54-1)*40+$F54-1,BaseboardH!$A$2:$E$65,3)</f>
        <v>A</v>
      </c>
      <c r="C54" s="12">
        <v>4</v>
      </c>
      <c r="D54" s="36">
        <v>1</v>
      </c>
      <c r="E54" s="12">
        <f>VLOOKUP($J54,FEB!$A$2:$F$65,2)</f>
        <v>1</v>
      </c>
      <c r="F54" s="12">
        <f>VLOOKUP($J54,FEB!$A$2:$F$65,3)</f>
        <v>13</v>
      </c>
      <c r="G54" s="12" t="str">
        <f>VLOOKUP($J54,FEB!$A$2:$F$65,4)</f>
        <v>in13</v>
      </c>
      <c r="H54" s="12">
        <f>VLOOKUP($J54,FEB!$A$2:$F$65,5)</f>
        <v>1</v>
      </c>
      <c r="I54" s="12">
        <f>VLOOKUP($J54,FEB!$A$2:$F$65,6)</f>
        <v>6</v>
      </c>
      <c r="J54" s="12">
        <v>16</v>
      </c>
      <c r="K54" s="12">
        <v>32</v>
      </c>
      <c r="L54" s="12" t="str">
        <f>VLOOKUP($K54,SEARRAYFPGAv2!$A$1:$B$156,2)</f>
        <v>M20</v>
      </c>
      <c r="M54" s="12">
        <f>16-(($D54-1)*8+$H54)</f>
        <v>15</v>
      </c>
    </row>
    <row r="55" spans="1:13" x14ac:dyDescent="0.3">
      <c r="A55" s="36">
        <f>VLOOKUP(($C55-1)*40+$F55-1,BaseboardH!$A$2:$E$65,2)</f>
        <v>52</v>
      </c>
      <c r="B55" s="36" t="str">
        <f>VLOOKUP(($C55-1)*40+$F55-1,BaseboardH!$A$2:$E$65,3)</f>
        <v>A</v>
      </c>
      <c r="C55" s="12">
        <v>4</v>
      </c>
      <c r="D55" s="36">
        <v>1</v>
      </c>
      <c r="E55" s="12">
        <f>VLOOKUP($J55,FEB!$A$2:$F$65,2)</f>
        <v>1</v>
      </c>
      <c r="F55" s="12">
        <f>VLOOKUP($J55,FEB!$A$2:$F$65,3)</f>
        <v>14</v>
      </c>
      <c r="G55" s="12" t="str">
        <f>VLOOKUP($J55,FEB!$A$2:$F$65,4)</f>
        <v>in12</v>
      </c>
      <c r="H55" s="12">
        <f>VLOOKUP($J55,FEB!$A$2:$F$65,5)</f>
        <v>0</v>
      </c>
      <c r="I55" s="12">
        <f>VLOOKUP($J55,FEB!$A$2:$F$65,6)</f>
        <v>1</v>
      </c>
      <c r="J55" s="12">
        <v>15</v>
      </c>
      <c r="K55" s="12">
        <v>31</v>
      </c>
      <c r="L55" s="12" t="str">
        <f>VLOOKUP($K55,SEARRAYFPGAv2!$A$1:$B$156,2)</f>
        <v>M19</v>
      </c>
      <c r="M55" s="12">
        <f>16-(($D55-1)*8+$H55)</f>
        <v>16</v>
      </c>
    </row>
    <row r="56" spans="1:13" x14ac:dyDescent="0.3">
      <c r="A56" s="36">
        <f>VLOOKUP(($C56-1)*40+$F56-1,BaseboardH!$A$2:$E$65,2)</f>
        <v>50</v>
      </c>
      <c r="B56" s="36" t="str">
        <f>VLOOKUP(($C56-1)*40+$F56-1,BaseboardH!$A$2:$E$65,3)</f>
        <v>A</v>
      </c>
      <c r="C56" s="12">
        <v>4</v>
      </c>
      <c r="D56" s="36">
        <v>1</v>
      </c>
      <c r="E56" s="12">
        <f>VLOOKUP($J56,FEB!$A$2:$F$65,2)</f>
        <v>1</v>
      </c>
      <c r="F56" s="12">
        <f>VLOOKUP($J56,FEB!$A$2:$F$65,3)</f>
        <v>15</v>
      </c>
      <c r="G56" s="12" t="str">
        <f>VLOOKUP($J56,FEB!$A$2:$F$65,4)</f>
        <v>in15</v>
      </c>
      <c r="H56" s="12">
        <f>VLOOKUP($J56,FEB!$A$2:$F$65,5)</f>
        <v>1</v>
      </c>
      <c r="I56" s="12">
        <f>VLOOKUP($J56,FEB!$A$2:$F$65,6)</f>
        <v>7</v>
      </c>
      <c r="J56" s="12">
        <v>18</v>
      </c>
      <c r="K56" s="12">
        <v>38</v>
      </c>
      <c r="L56" s="12" t="str">
        <f>VLOOKUP($K56,SEARRAYFPGAv2!$A$1:$B$156,2)</f>
        <v>P20</v>
      </c>
      <c r="M56" s="12">
        <f>16-(($D56-1)*8+$H56)</f>
        <v>15</v>
      </c>
    </row>
    <row r="57" spans="1:13" x14ac:dyDescent="0.3">
      <c r="A57" s="36">
        <f>VLOOKUP(($C57-1)*40+$F57-1,BaseboardH!$A$2:$E$65,2)</f>
        <v>51</v>
      </c>
      <c r="B57" s="36" t="str">
        <f>VLOOKUP(($C57-1)*40+$F57-1,BaseboardH!$A$2:$E$65,3)</f>
        <v>A</v>
      </c>
      <c r="C57" s="12">
        <v>4</v>
      </c>
      <c r="D57" s="36">
        <v>1</v>
      </c>
      <c r="E57" s="12">
        <f>VLOOKUP($J57,FEB!$A$2:$F$65,2)</f>
        <v>1</v>
      </c>
      <c r="F57" s="12">
        <f>VLOOKUP($J57,FEB!$A$2:$F$65,3)</f>
        <v>16</v>
      </c>
      <c r="G57" s="12" t="str">
        <f>VLOOKUP($J57,FEB!$A$2:$F$65,4)</f>
        <v>in14</v>
      </c>
      <c r="H57" s="12">
        <f>VLOOKUP($J57,FEB!$A$2:$F$65,5)</f>
        <v>0</v>
      </c>
      <c r="I57" s="12">
        <f>VLOOKUP($J57,FEB!$A$2:$F$65,6)</f>
        <v>0</v>
      </c>
      <c r="J57" s="12">
        <v>17</v>
      </c>
      <c r="K57" s="12">
        <v>37</v>
      </c>
      <c r="L57" s="12" t="str">
        <f>VLOOKUP($K57,SEARRAYFPGAv2!$A$1:$B$156,2)</f>
        <v>N19</v>
      </c>
      <c r="M57" s="12">
        <f>16-(($D57-1)*8+$H57)</f>
        <v>16</v>
      </c>
    </row>
    <row r="58" spans="1:13" x14ac:dyDescent="0.3">
      <c r="A58" s="10">
        <f>VLOOKUP(($C58-1)*40+$F58-1,BaseboardH!$A$2:$E$65,2)</f>
        <v>41</v>
      </c>
      <c r="B58" s="10" t="str">
        <f>VLOOKUP(($C58-1)*40+$F58-1,BaseboardH!$A$2:$E$65,3)</f>
        <v>A</v>
      </c>
      <c r="C58" s="11">
        <v>4</v>
      </c>
      <c r="D58" s="10">
        <v>1</v>
      </c>
      <c r="E58" s="11">
        <f>VLOOKUP($J58,FEB!$A$2:$F$65,2)</f>
        <v>1</v>
      </c>
      <c r="F58" s="11">
        <f>VLOOKUP($J58,FEB!$A$2:$F$65,3)</f>
        <v>27</v>
      </c>
      <c r="G58" s="11" t="str">
        <f>VLOOKUP($J58,FEB!$A$2:$F$65,4)</f>
        <v>in19</v>
      </c>
      <c r="H58" s="11">
        <f>VLOOKUP($J58,FEB!$A$2:$F$65,5)</f>
        <v>3</v>
      </c>
      <c r="I58" s="11">
        <f>VLOOKUP($J58,FEB!$A$2:$F$65,6)</f>
        <v>1</v>
      </c>
      <c r="J58" s="11">
        <v>22</v>
      </c>
      <c r="K58" s="11">
        <v>50</v>
      </c>
      <c r="L58" s="11" t="str">
        <f>VLOOKUP($K58,SEARRAYFPGAv2!$A$1:$B$156,2)</f>
        <v>R19</v>
      </c>
      <c r="M58" s="11">
        <f>16-(($D58-1)*8+$H58)</f>
        <v>13</v>
      </c>
    </row>
    <row r="59" spans="1:13" x14ac:dyDescent="0.3">
      <c r="A59" s="10">
        <f>VLOOKUP(($C59-1)*40+$F59-1,BaseboardH!$A$2:$E$65,2)</f>
        <v>44</v>
      </c>
      <c r="B59" s="10" t="str">
        <f>VLOOKUP(($C59-1)*40+$F59-1,BaseboardH!$A$2:$E$65,3)</f>
        <v>A</v>
      </c>
      <c r="C59" s="11">
        <v>4</v>
      </c>
      <c r="D59" s="10">
        <v>1</v>
      </c>
      <c r="E59" s="11">
        <f>VLOOKUP($J59,FEB!$A$2:$F$65,2)</f>
        <v>1</v>
      </c>
      <c r="F59" s="11">
        <f>VLOOKUP($J59,FEB!$A$2:$F$65,3)</f>
        <v>28</v>
      </c>
      <c r="G59" s="11" t="str">
        <f>VLOOKUP($J59,FEB!$A$2:$F$65,4)</f>
        <v>in18</v>
      </c>
      <c r="H59" s="11">
        <f>VLOOKUP($J59,FEB!$A$2:$F$65,5)</f>
        <v>2</v>
      </c>
      <c r="I59" s="11">
        <f>VLOOKUP($J59,FEB!$A$2:$F$65,6)</f>
        <v>6</v>
      </c>
      <c r="J59" s="11">
        <v>21</v>
      </c>
      <c r="K59" s="11">
        <v>49</v>
      </c>
      <c r="L59" s="11" t="str">
        <f>VLOOKUP($K59,SEARRAYFPGAv2!$A$1:$B$156,2)</f>
        <v>P18</v>
      </c>
      <c r="M59" s="11">
        <f>16-(($D59-1)*8+$H59)</f>
        <v>14</v>
      </c>
    </row>
    <row r="60" spans="1:13" x14ac:dyDescent="0.3">
      <c r="A60" s="10">
        <f>VLOOKUP(($C60-1)*40+$F60-1,BaseboardH!$A$2:$E$65,2)</f>
        <v>42</v>
      </c>
      <c r="B60" s="10" t="str">
        <f>VLOOKUP(($C60-1)*40+$F60-1,BaseboardH!$A$2:$E$65,3)</f>
        <v>A</v>
      </c>
      <c r="C60" s="11">
        <v>4</v>
      </c>
      <c r="D60" s="10">
        <v>1</v>
      </c>
      <c r="E60" s="12">
        <f>VLOOKUP($J60,FEB!$A$2:$F$65,2)</f>
        <v>1</v>
      </c>
      <c r="F60" s="12">
        <f>VLOOKUP($J60,FEB!$A$2:$F$65,3)</f>
        <v>31</v>
      </c>
      <c r="G60" s="12" t="str">
        <f>VLOOKUP($J60,FEB!$A$2:$F$65,4)</f>
        <v>in23</v>
      </c>
      <c r="H60" s="12">
        <f>VLOOKUP($J60,FEB!$A$2:$F$65,5)</f>
        <v>3</v>
      </c>
      <c r="I60" s="12">
        <f>VLOOKUP($J60,FEB!$A$2:$F$65,6)</f>
        <v>3</v>
      </c>
      <c r="J60" s="12">
        <v>26</v>
      </c>
      <c r="K60" s="12">
        <v>62</v>
      </c>
      <c r="L60" s="12" t="str">
        <f>VLOOKUP($K60,SEARRAYFPGAv2!$A$1:$B$156,2)</f>
        <v>V21</v>
      </c>
      <c r="M60" s="12">
        <f>16-(($D60-1)*8+$H60)</f>
        <v>13</v>
      </c>
    </row>
    <row r="61" spans="1:13" x14ac:dyDescent="0.3">
      <c r="A61" s="10">
        <f>VLOOKUP(($C61-1)*40+$F61-1,BaseboardH!$A$2:$E$65,2)</f>
        <v>43</v>
      </c>
      <c r="B61" s="10" t="str">
        <f>VLOOKUP(($C61-1)*40+$F61-1,BaseboardH!$A$2:$E$65,3)</f>
        <v>A</v>
      </c>
      <c r="C61" s="11">
        <v>4</v>
      </c>
      <c r="D61" s="10">
        <v>1</v>
      </c>
      <c r="E61" s="12">
        <f>VLOOKUP($J61,FEB!$A$2:$F$65,2)</f>
        <v>1</v>
      </c>
      <c r="F61" s="12">
        <f>VLOOKUP($J61,FEB!$A$2:$F$65,3)</f>
        <v>32</v>
      </c>
      <c r="G61" s="12" t="str">
        <f>VLOOKUP($J61,FEB!$A$2:$F$65,4)</f>
        <v>in22</v>
      </c>
      <c r="H61" s="12">
        <f>VLOOKUP($J61,FEB!$A$2:$F$65,5)</f>
        <v>2</v>
      </c>
      <c r="I61" s="12">
        <f>VLOOKUP($J61,FEB!$A$2:$F$65,6)</f>
        <v>4</v>
      </c>
      <c r="J61" s="12">
        <v>25</v>
      </c>
      <c r="K61" s="12">
        <v>61</v>
      </c>
      <c r="L61" s="12" t="str">
        <f>VLOOKUP($K61,SEARRAYFPGAv2!$A$1:$B$156,2)</f>
        <v>V20</v>
      </c>
      <c r="M61" s="12">
        <f>16-(($D61-1)*8+$H61)</f>
        <v>14</v>
      </c>
    </row>
    <row r="62" spans="1:13" x14ac:dyDescent="0.3">
      <c r="A62" s="10">
        <f>VLOOKUP(($C62-1)*40+$F62-1,BaseboardH!$A$2:$E$65,2)</f>
        <v>33</v>
      </c>
      <c r="B62" s="10" t="str">
        <f>VLOOKUP(($C62-1)*40+$F62-1,BaseboardH!$A$2:$E$65,3)</f>
        <v>A</v>
      </c>
      <c r="C62" s="11">
        <v>4</v>
      </c>
      <c r="D62" s="10">
        <v>1</v>
      </c>
      <c r="E62" s="11">
        <f>VLOOKUP($J62,FEB!$A$2:$F$65,2)</f>
        <v>1</v>
      </c>
      <c r="F62" s="11">
        <f>VLOOKUP($J62,FEB!$A$2:$F$65,3)</f>
        <v>35</v>
      </c>
      <c r="G62" s="11" t="str">
        <f>VLOOKUP($J62,FEB!$A$2:$F$65,4)</f>
        <v>in27</v>
      </c>
      <c r="H62" s="11">
        <f>VLOOKUP($J62,FEB!$A$2:$F$65,5)</f>
        <v>3</v>
      </c>
      <c r="I62" s="13">
        <f>VLOOKUP($J62,FEB!$A$2:$F$65,6)</f>
        <v>5</v>
      </c>
      <c r="J62" s="11">
        <v>30</v>
      </c>
      <c r="K62" s="11">
        <v>74</v>
      </c>
      <c r="L62" s="11" t="str">
        <f>VLOOKUP($K62,SEARRAYFPGAv2!$A$1:$B$156,2)</f>
        <v>Y22</v>
      </c>
      <c r="M62" s="11">
        <f>16-(($D62-1)*8+$H62)</f>
        <v>13</v>
      </c>
    </row>
    <row r="63" spans="1:13" x14ac:dyDescent="0.3">
      <c r="A63" s="10">
        <f>VLOOKUP(($C63-1)*40+$F63-1,BaseboardH!$A$2:$E$65,2)</f>
        <v>36</v>
      </c>
      <c r="B63" s="10" t="str">
        <f>VLOOKUP(($C63-1)*40+$F63-1,BaseboardH!$A$2:$E$65,3)</f>
        <v>A</v>
      </c>
      <c r="C63" s="11">
        <v>4</v>
      </c>
      <c r="D63" s="10">
        <v>1</v>
      </c>
      <c r="E63" s="11">
        <f>VLOOKUP($J63,FEB!$A$2:$F$65,2)</f>
        <v>1</v>
      </c>
      <c r="F63" s="11">
        <f>VLOOKUP($J63,FEB!$A$2:$F$65,3)</f>
        <v>36</v>
      </c>
      <c r="G63" s="11" t="str">
        <f>VLOOKUP($J63,FEB!$A$2:$F$65,4)</f>
        <v>in26</v>
      </c>
      <c r="H63" s="11">
        <f>VLOOKUP($J63,FEB!$A$2:$F$65,5)</f>
        <v>2</v>
      </c>
      <c r="I63" s="13">
        <f>VLOOKUP($J63,FEB!$A$2:$F$65,6)</f>
        <v>2</v>
      </c>
      <c r="J63" s="11">
        <v>29</v>
      </c>
      <c r="K63" s="11">
        <v>73</v>
      </c>
      <c r="L63" s="11" t="str">
        <f>VLOOKUP($K63,SEARRAYFPGAv2!$A$1:$B$156,2)</f>
        <v>Y21</v>
      </c>
      <c r="M63" s="11">
        <f>16-(($D63-1)*8+$H63)</f>
        <v>14</v>
      </c>
    </row>
    <row r="64" spans="1:13" x14ac:dyDescent="0.3">
      <c r="A64" s="10">
        <f>VLOOKUP(($C64-1)*40+$F64-1,BaseboardH!$A$2:$E$65,2)</f>
        <v>34</v>
      </c>
      <c r="B64" s="10" t="str">
        <f>VLOOKUP(($C64-1)*40+$F64-1,BaseboardH!$A$2:$E$65,3)</f>
        <v>A</v>
      </c>
      <c r="C64" s="11">
        <v>4</v>
      </c>
      <c r="D64" s="10">
        <v>1</v>
      </c>
      <c r="E64" s="12">
        <f>VLOOKUP($J64,FEB!$A$2:$F$65,2)</f>
        <v>1</v>
      </c>
      <c r="F64" s="12">
        <f>VLOOKUP($J64,FEB!$A$2:$F$65,3)</f>
        <v>39</v>
      </c>
      <c r="G64" s="12" t="str">
        <f>VLOOKUP($J64,FEB!$A$2:$F$65,4)</f>
        <v>in31</v>
      </c>
      <c r="H64" s="12">
        <f>VLOOKUP($J64,FEB!$A$2:$F$65,5)</f>
        <v>3</v>
      </c>
      <c r="I64" s="12">
        <f>VLOOKUP($J64,FEB!$A$2:$F$65,6)</f>
        <v>7</v>
      </c>
      <c r="J64" s="12">
        <v>34</v>
      </c>
      <c r="K64" s="12">
        <v>86</v>
      </c>
      <c r="L64" s="12" t="str">
        <f>VLOOKUP($K64,SEARRAYFPGAv2!$A$1:$B$156,2)</f>
        <v>R16</v>
      </c>
      <c r="M64" s="12">
        <f>16-(($D64-1)*8+$H64)</f>
        <v>13</v>
      </c>
    </row>
    <row r="65" spans="1:13" x14ac:dyDescent="0.3">
      <c r="A65" s="10">
        <f>VLOOKUP(($C65-1)*40+$F65-1,BaseboardH!$A$2:$E$65,2)</f>
        <v>35</v>
      </c>
      <c r="B65" s="10" t="str">
        <f>VLOOKUP(($C65-1)*40+$F65-1,BaseboardH!$A$2:$E$65,3)</f>
        <v>A</v>
      </c>
      <c r="C65" s="11">
        <v>4</v>
      </c>
      <c r="D65" s="10">
        <v>1</v>
      </c>
      <c r="E65" s="12">
        <f>VLOOKUP($J65,FEB!$A$2:$F$65,2)</f>
        <v>1</v>
      </c>
      <c r="F65" s="12">
        <f>VLOOKUP($J65,FEB!$A$2:$F$65,3)</f>
        <v>40</v>
      </c>
      <c r="G65" s="12" t="str">
        <f>VLOOKUP($J65,FEB!$A$2:$F$65,4)</f>
        <v>in30</v>
      </c>
      <c r="H65" s="12">
        <f>VLOOKUP($J65,FEB!$A$2:$F$65,5)</f>
        <v>2</v>
      </c>
      <c r="I65" s="12">
        <f>VLOOKUP($J65,FEB!$A$2:$F$65,6)</f>
        <v>0</v>
      </c>
      <c r="J65" s="12">
        <v>33</v>
      </c>
      <c r="K65" s="12">
        <v>85</v>
      </c>
      <c r="L65" s="12" t="str">
        <f>VLOOKUP($K65,SEARRAYFPGAv2!$A$1:$B$156,2)</f>
        <v>R17</v>
      </c>
      <c r="M65" s="12">
        <f>16-(($D65-1)*8+$H65)</f>
        <v>14</v>
      </c>
    </row>
  </sheetData>
  <sortState ref="A2:M97">
    <sortCondition ref="C2:C97"/>
    <sortCondition ref="F2:F9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zoomScale="50" zoomScaleNormal="50" zoomScaleSheetLayoutView="40" workbookViewId="0">
      <selection activeCell="AQ24" sqref="AQ24"/>
    </sheetView>
  </sheetViews>
  <sheetFormatPr defaultRowHeight="15" x14ac:dyDescent="0.25"/>
  <cols>
    <col min="1" max="1" width="9.140625" style="34"/>
    <col min="2" max="9" width="6.5703125" bestFit="1" customWidth="1"/>
    <col min="10" max="10" width="9.140625" style="34"/>
    <col min="11" max="18" width="6.5703125" bestFit="1" customWidth="1"/>
    <col min="20" max="27" width="11.5703125" bestFit="1" customWidth="1"/>
    <col min="29" max="36" width="11.5703125" bestFit="1" customWidth="1"/>
  </cols>
  <sheetData>
    <row r="1" spans="1:36" ht="26.25" x14ac:dyDescent="0.4">
      <c r="A1" s="33" t="s">
        <v>512</v>
      </c>
      <c r="B1" s="1"/>
      <c r="C1" s="1"/>
      <c r="D1" s="1"/>
      <c r="E1" s="1"/>
      <c r="F1" s="1"/>
      <c r="G1" s="1"/>
      <c r="H1" s="1"/>
      <c r="I1" s="1"/>
      <c r="J1" s="33" t="s">
        <v>515</v>
      </c>
      <c r="K1" s="1"/>
      <c r="L1" s="1"/>
      <c r="M1" s="1"/>
      <c r="N1" s="1"/>
      <c r="O1" s="1"/>
      <c r="P1" s="1"/>
      <c r="Q1" s="1"/>
      <c r="R1" s="1"/>
    </row>
    <row r="2" spans="1:36" ht="26.25" x14ac:dyDescent="0.4">
      <c r="B2" s="28">
        <v>8</v>
      </c>
      <c r="C2" s="28">
        <v>16</v>
      </c>
      <c r="D2" s="28">
        <v>24</v>
      </c>
      <c r="E2" s="28">
        <v>32</v>
      </c>
      <c r="F2" s="28">
        <v>40</v>
      </c>
      <c r="G2" s="28">
        <v>48</v>
      </c>
      <c r="H2" s="28">
        <v>56</v>
      </c>
      <c r="I2" s="28">
        <v>64</v>
      </c>
      <c r="K2" s="28">
        <v>64</v>
      </c>
      <c r="L2" s="28">
        <v>63</v>
      </c>
      <c r="M2" s="28">
        <v>62</v>
      </c>
      <c r="N2" s="30">
        <v>61</v>
      </c>
      <c r="O2" s="29">
        <v>60</v>
      </c>
      <c r="P2" s="28">
        <v>59</v>
      </c>
      <c r="Q2" s="32">
        <v>58</v>
      </c>
      <c r="R2" s="32">
        <v>57</v>
      </c>
      <c r="T2" s="28" t="str">
        <f>CONCATENATE(VLOOKUP(B2,PMTB!$A$2:$L$65,5),"/",VLOOKUP(B2,PMTB!$A$2:$L$65,9),"/",VLOOKUP(B2,PMTB!$A$2:$L$65,10))</f>
        <v>1/7/3</v>
      </c>
      <c r="U2" s="28" t="str">
        <f>CONCATENATE(VLOOKUP(C2,PMTB!$A$2:$L$65,5),"/",VLOOKUP(C2,PMTB!$A$2:$L$65,9),"/",VLOOKUP(C2,PMTB!$A$2:$L$65,10))</f>
        <v>1/6/5</v>
      </c>
      <c r="V2" s="28" t="str">
        <f>CONCATENATE(VLOOKUP(D2,PMTB!$A$2:$L$65,5),"/",VLOOKUP(D2,PMTB!$A$2:$L$65,9),"/",VLOOKUP(D2,PMTB!$A$2:$L$65,10))</f>
        <v>1/0/4</v>
      </c>
      <c r="W2" s="28" t="str">
        <f>CONCATENATE(VLOOKUP(E2,PMTB!$A$2:$L$65,5),"/",VLOOKUP(E2,PMTB!$A$2:$L$65,9),"/",VLOOKUP(E2,PMTB!$A$2:$L$65,10))</f>
        <v>1/1/6</v>
      </c>
      <c r="X2" s="28" t="str">
        <f>CONCATENATE(VLOOKUP(F2,PMTB!$A$2:$L$65,5),"/",VLOOKUP(F2,PMTB!$A$2:$L$65,9),"/",VLOOKUP(F2,PMTB!$A$2:$L$65,10))</f>
        <v>1/6/5</v>
      </c>
      <c r="Y2" s="28" t="str">
        <f>CONCATENATE(VLOOKUP(G2,PMTB!$A$2:$L$65,5),"/",VLOOKUP(G2,PMTB!$A$2:$L$65,9),"/",VLOOKUP(G2,PMTB!$A$2:$L$65,10))</f>
        <v>1/7/3</v>
      </c>
      <c r="Z2" s="28" t="str">
        <f>CONCATENATE(VLOOKUP(H2,PMTB!$A$2:$L$65,5),"/",VLOOKUP(H2,PMTB!$A$2:$L$65,9),"/",VLOOKUP(H2,PMTB!$A$2:$L$65,10))</f>
        <v>1/1/6</v>
      </c>
      <c r="AA2" s="28" t="str">
        <f>CONCATENATE(VLOOKUP(I2,PMTB!$A$2:$L$65,5),"/",VLOOKUP(I2,PMTB!$A$2:$L$65,9),"/",VLOOKUP(I2,PMTB!$A$2:$L$65,10))</f>
        <v>1/0/4</v>
      </c>
      <c r="AC2" s="28" t="str">
        <f>CONCATENATE(VLOOKUP(K2,PMTA!$A$2:$L$65,5),"/",VLOOKUP(K2,PMTA!$A$2:$L$65,9),"/",VLOOKUP(K2,PMTA!$A$2:$L$65,10))</f>
        <v>2/7/98</v>
      </c>
      <c r="AD2" s="28" t="str">
        <f>CONCATENATE(VLOOKUP(L2,PMTA!$A$2:$L$65,5),"/",VLOOKUP(L2,PMTA!$A$2:$L$65,9),"/",VLOOKUP(L2,PMTA!$A$2:$L$65,10))</f>
        <v>2/6/96</v>
      </c>
      <c r="AE2" s="28" t="str">
        <f>CONCATENATE(VLOOKUP(M2,PMTA!$A$2:$L$65,5),"/",VLOOKUP(M2,PMTA!$A$2:$L$65,9),"/",VLOOKUP(M2,PMTA!$A$2:$L$65,10))</f>
        <v>2/0/97</v>
      </c>
      <c r="AF2" s="28" t="str">
        <f>CONCATENATE(VLOOKUP(N2,PMTA!$A$2:$L$65,5),"/",VLOOKUP(N2,PMTA!$A$2:$L$65,9),"/",VLOOKUP(N2,PMTA!$A$2:$L$65,10))</f>
        <v>2/1/95</v>
      </c>
      <c r="AG2" s="28" t="str">
        <f>CONCATENATE(VLOOKUP(O2,PMTA!$A$2:$L$65,5),"/",VLOOKUP(O2,PMTA!$A$2:$L$65,9),"/",VLOOKUP(O2,PMTA!$A$2:$L$65,10))</f>
        <v>2/6/96</v>
      </c>
      <c r="AH2" s="28" t="str">
        <f>CONCATENATE(VLOOKUP(P2,PMTA!$A$2:$L$65,5),"/",VLOOKUP(P2,PMTA!$A$2:$L$65,9),"/",VLOOKUP(P2,PMTA!$A$2:$L$65,10))</f>
        <v>2/7/98</v>
      </c>
      <c r="AI2" s="30" t="str">
        <f>CONCATENATE(VLOOKUP(Q2,PMTA!$A$2:$L$65,5),"/",VLOOKUP(Q2,PMTA!$A$2:$L$65,9),"/",VLOOKUP(Q2,PMTA!$A$2:$L$65,10))</f>
        <v>2/1/95</v>
      </c>
      <c r="AJ2" s="30" t="str">
        <f>CONCATENATE(VLOOKUP(R2,PMTA!$A$2:$L$65,5),"/",VLOOKUP(R2,PMTA!$A$2:$L$65,9),"/",VLOOKUP(R2,PMTA!$A$2:$L$65,10))</f>
        <v>2/0/97</v>
      </c>
    </row>
    <row r="3" spans="1:36" ht="26.25" x14ac:dyDescent="0.4">
      <c r="B3" s="28">
        <v>7</v>
      </c>
      <c r="C3" s="28">
        <v>15</v>
      </c>
      <c r="D3" s="28">
        <v>23</v>
      </c>
      <c r="E3" s="28">
        <v>31</v>
      </c>
      <c r="F3" s="28">
        <v>39</v>
      </c>
      <c r="G3" s="28">
        <v>47</v>
      </c>
      <c r="H3" s="28">
        <v>55</v>
      </c>
      <c r="I3" s="28">
        <v>63</v>
      </c>
      <c r="K3" s="28">
        <v>56</v>
      </c>
      <c r="L3" s="28">
        <v>55</v>
      </c>
      <c r="M3" s="28">
        <v>54</v>
      </c>
      <c r="N3" s="28">
        <v>53</v>
      </c>
      <c r="O3" s="28">
        <v>52</v>
      </c>
      <c r="P3" s="28">
        <v>51</v>
      </c>
      <c r="Q3" s="32">
        <v>50</v>
      </c>
      <c r="R3" s="32">
        <v>49</v>
      </c>
      <c r="T3" s="28" t="str">
        <f>CONCATENATE(VLOOKUP(B3,PMTB!$A$2:$L$65,5),"/",VLOOKUP(B3,PMTB!$A$2:$L$65,9),"/",VLOOKUP(B3,PMTB!$A$2:$L$65,10))</f>
        <v>1/5/7</v>
      </c>
      <c r="U3" s="28" t="str">
        <f>CONCATENATE(VLOOKUP(C3,PMTB!$A$2:$L$65,5),"/",VLOOKUP(C3,PMTB!$A$2:$L$65,9),"/",VLOOKUP(C3,PMTB!$A$2:$L$65,10))</f>
        <v>1/4/9</v>
      </c>
      <c r="V3" s="28" t="str">
        <f>CONCATENATE(VLOOKUP(D3,PMTB!$A$2:$L$65,5),"/",VLOOKUP(D3,PMTB!$A$2:$L$65,9),"/",VLOOKUP(D3,PMTB!$A$2:$L$65,10))</f>
        <v>1/2/8</v>
      </c>
      <c r="W3" s="28" t="str">
        <f>CONCATENATE(VLOOKUP(E3,PMTB!$A$2:$L$65,5),"/",VLOOKUP(E3,PMTB!$A$2:$L$65,9),"/",VLOOKUP(E3,PMTB!$A$2:$L$65,10))</f>
        <v>1/3/10</v>
      </c>
      <c r="X3" s="28" t="str">
        <f>CONCATENATE(VLOOKUP(F3,PMTB!$A$2:$L$65,5),"/",VLOOKUP(F3,PMTB!$A$2:$L$65,9),"/",VLOOKUP(F3,PMTB!$A$2:$L$65,10))</f>
        <v>1/4/9</v>
      </c>
      <c r="Y3" s="28" t="str">
        <f>CONCATENATE(VLOOKUP(G3,PMTB!$A$2:$L$65,5),"/",VLOOKUP(G3,PMTB!$A$2:$L$65,9),"/",VLOOKUP(G3,PMTB!$A$2:$L$65,10))</f>
        <v>1/5/7</v>
      </c>
      <c r="Z3" s="28" t="str">
        <f>CONCATENATE(VLOOKUP(H3,PMTB!$A$2:$L$65,5),"/",VLOOKUP(H3,PMTB!$A$2:$L$65,9),"/",VLOOKUP(H3,PMTB!$A$2:$L$65,10))</f>
        <v>1/3/10</v>
      </c>
      <c r="AA3" s="28" t="str">
        <f>CONCATENATE(VLOOKUP(I3,PMTB!$A$2:$L$65,5),"/",VLOOKUP(I3,PMTB!$A$2:$L$65,9),"/",VLOOKUP(I3,PMTB!$A$2:$L$65,10))</f>
        <v>1/2/8</v>
      </c>
      <c r="AC3" s="28" t="str">
        <f>CONCATENATE(VLOOKUP(K3,PMTA!$A$2:$L$65,5),"/",VLOOKUP(K3,PMTA!$A$2:$L$65,9),"/",VLOOKUP(K3,PMTA!$A$2:$L$65,10))</f>
        <v>2/5/94</v>
      </c>
      <c r="AD3" s="28" t="str">
        <f>CONCATENATE(VLOOKUP(L3,PMTA!$A$2:$L$65,5),"/",VLOOKUP(L3,PMTA!$A$2:$L$65,9),"/",VLOOKUP(L3,PMTA!$A$2:$L$65,10))</f>
        <v>2/4/92</v>
      </c>
      <c r="AE3" s="28" t="str">
        <f>CONCATENATE(VLOOKUP(M3,PMTA!$A$2:$L$65,5),"/",VLOOKUP(M3,PMTA!$A$2:$L$65,9),"/",VLOOKUP(M3,PMTA!$A$2:$L$65,10))</f>
        <v>2/2/93</v>
      </c>
      <c r="AF3" s="28" t="str">
        <f>CONCATENATE(VLOOKUP(N3,PMTA!$A$2:$L$65,5),"/",VLOOKUP(N3,PMTA!$A$2:$L$65,9),"/",VLOOKUP(N3,PMTA!$A$2:$L$65,10))</f>
        <v>2/3/91</v>
      </c>
      <c r="AG3" s="28" t="str">
        <f>CONCATENATE(VLOOKUP(O3,PMTA!$A$2:$L$65,5),"/",VLOOKUP(O3,PMTA!$A$2:$L$65,9),"/",VLOOKUP(O3,PMTA!$A$2:$L$65,10))</f>
        <v>2/4/92</v>
      </c>
      <c r="AH3" s="28" t="str">
        <f>CONCATENATE(VLOOKUP(P3,PMTA!$A$2:$L$65,5),"/",VLOOKUP(P3,PMTA!$A$2:$L$65,9),"/",VLOOKUP(P3,PMTA!$A$2:$L$65,10))</f>
        <v>2/5/94</v>
      </c>
      <c r="AI3" s="30" t="str">
        <f>CONCATENATE(VLOOKUP(Q3,PMTA!$A$2:$L$65,5),"/",VLOOKUP(Q3,PMTA!$A$2:$L$65,9),"/",VLOOKUP(Q3,PMTA!$A$2:$L$65,10))</f>
        <v>2/3/91</v>
      </c>
      <c r="AJ3" s="30" t="str">
        <f>CONCATENATE(VLOOKUP(R3,PMTA!$A$2:$L$65,5),"/",VLOOKUP(R3,PMTA!$A$2:$L$65,9),"/",VLOOKUP(R3,PMTA!$A$2:$L$65,10))</f>
        <v>2/2/93</v>
      </c>
    </row>
    <row r="4" spans="1:36" ht="26.25" x14ac:dyDescent="0.4">
      <c r="B4" s="28">
        <v>6</v>
      </c>
      <c r="C4" s="28">
        <v>14</v>
      </c>
      <c r="D4" s="28">
        <v>22</v>
      </c>
      <c r="E4" s="28">
        <v>30</v>
      </c>
      <c r="F4" s="28">
        <v>38</v>
      </c>
      <c r="G4" s="28">
        <v>46</v>
      </c>
      <c r="H4" s="28">
        <v>54</v>
      </c>
      <c r="I4" s="28">
        <v>62</v>
      </c>
      <c r="K4" s="28">
        <v>48</v>
      </c>
      <c r="L4" s="28">
        <v>47</v>
      </c>
      <c r="M4" s="28">
        <v>46</v>
      </c>
      <c r="N4" s="28">
        <v>45</v>
      </c>
      <c r="O4" s="28">
        <v>44</v>
      </c>
      <c r="P4" s="28">
        <v>43</v>
      </c>
      <c r="Q4" s="32">
        <v>42</v>
      </c>
      <c r="R4" s="32">
        <v>41</v>
      </c>
      <c r="T4" s="28" t="str">
        <f>CONCATENATE(VLOOKUP(B4,PMTB!$A$2:$L$65,5),"/",VLOOKUP(B4,PMTB!$A$2:$L$65,9),"/",VLOOKUP(B4,PMTB!$A$2:$L$65,10))</f>
        <v>1/3/11</v>
      </c>
      <c r="U4" s="28" t="str">
        <f>CONCATENATE(VLOOKUP(C4,PMTB!$A$2:$L$65,5),"/",VLOOKUP(C4,PMTB!$A$2:$L$65,9),"/",VLOOKUP(C4,PMTB!$A$2:$L$65,10))</f>
        <v>1/2/13</v>
      </c>
      <c r="V4" s="28" t="str">
        <f>CONCATENATE(VLOOKUP(D4,PMTB!$A$2:$L$65,5),"/",VLOOKUP(D4,PMTB!$A$2:$L$65,9),"/",VLOOKUP(D4,PMTB!$A$2:$L$65,10))</f>
        <v>1/4/12</v>
      </c>
      <c r="W4" s="28" t="str">
        <f>CONCATENATE(VLOOKUP(E4,PMTB!$A$2:$L$65,5),"/",VLOOKUP(E4,PMTB!$A$2:$L$65,9),"/",VLOOKUP(E4,PMTB!$A$2:$L$65,10))</f>
        <v>1/5/14</v>
      </c>
      <c r="X4" s="28" t="str">
        <f>CONCATENATE(VLOOKUP(F4,PMTB!$A$2:$L$65,5),"/",VLOOKUP(F4,PMTB!$A$2:$L$65,9),"/",VLOOKUP(F4,PMTB!$A$2:$L$65,10))</f>
        <v>1/2/13</v>
      </c>
      <c r="Y4" s="28" t="str">
        <f>CONCATENATE(VLOOKUP(G4,PMTB!$A$2:$L$65,5),"/",VLOOKUP(G4,PMTB!$A$2:$L$65,9),"/",VLOOKUP(G4,PMTB!$A$2:$L$65,10))</f>
        <v>1/3/11</v>
      </c>
      <c r="Z4" s="28" t="str">
        <f>CONCATENATE(VLOOKUP(H4,PMTB!$A$2:$L$65,5),"/",VLOOKUP(H4,PMTB!$A$2:$L$65,9),"/",VLOOKUP(H4,PMTB!$A$2:$L$65,10))</f>
        <v>1/5/14</v>
      </c>
      <c r="AA4" s="28" t="str">
        <f>CONCATENATE(VLOOKUP(I4,PMTB!$A$2:$L$65,5),"/",VLOOKUP(I4,PMTB!$A$2:$L$65,9),"/",VLOOKUP(I4,PMTB!$A$2:$L$65,10))</f>
        <v>1/4/12</v>
      </c>
      <c r="AC4" s="28" t="str">
        <f>CONCATENATE(VLOOKUP(K4,PMTA!$A$2:$L$65,5),"/",VLOOKUP(K4,PMTA!$A$2:$L$65,9),"/",VLOOKUP(K4,PMTA!$A$2:$L$65,10))</f>
        <v>2/3/90</v>
      </c>
      <c r="AD4" s="28" t="str">
        <f>CONCATENATE(VLOOKUP(L4,PMTA!$A$2:$L$65,5),"/",VLOOKUP(L4,PMTA!$A$2:$L$65,9),"/",VLOOKUP(L4,PMTA!$A$2:$L$65,10))</f>
        <v>2/2/88</v>
      </c>
      <c r="AE4" s="28" t="str">
        <f>CONCATENATE(VLOOKUP(M4,PMTA!$A$2:$L$65,5),"/",VLOOKUP(M4,PMTA!$A$2:$L$65,9),"/",VLOOKUP(M4,PMTA!$A$2:$L$65,10))</f>
        <v>2/4/89</v>
      </c>
      <c r="AF4" s="28" t="str">
        <f>CONCATENATE(VLOOKUP(N4,PMTA!$A$2:$L$65,5),"/",VLOOKUP(N4,PMTA!$A$2:$L$65,9),"/",VLOOKUP(N4,PMTA!$A$2:$L$65,10))</f>
        <v>2/5/87</v>
      </c>
      <c r="AG4" s="28" t="str">
        <f>CONCATENATE(VLOOKUP(O4,PMTA!$A$2:$L$65,5),"/",VLOOKUP(O4,PMTA!$A$2:$L$65,9),"/",VLOOKUP(O4,PMTA!$A$2:$L$65,10))</f>
        <v>2/2/88</v>
      </c>
      <c r="AH4" s="28" t="str">
        <f>CONCATENATE(VLOOKUP(P4,PMTA!$A$2:$L$65,5),"/",VLOOKUP(P4,PMTA!$A$2:$L$65,9),"/",VLOOKUP(P4,PMTA!$A$2:$L$65,10))</f>
        <v>2/3/90</v>
      </c>
      <c r="AI4" s="30" t="str">
        <f>CONCATENATE(VLOOKUP(Q4,PMTA!$A$2:$L$65,5),"/",VLOOKUP(Q4,PMTA!$A$2:$L$65,9),"/",VLOOKUP(Q4,PMTA!$A$2:$L$65,10))</f>
        <v>2/5/87</v>
      </c>
      <c r="AJ4" s="30" t="str">
        <f>CONCATENATE(VLOOKUP(R4,PMTA!$A$2:$L$65,5),"/",VLOOKUP(R4,PMTA!$A$2:$L$65,9),"/",VLOOKUP(R4,PMTA!$A$2:$L$65,10))</f>
        <v>2/4/89</v>
      </c>
    </row>
    <row r="5" spans="1:36" ht="26.25" x14ac:dyDescent="0.4">
      <c r="B5" s="28">
        <v>5</v>
      </c>
      <c r="C5" s="28">
        <v>13</v>
      </c>
      <c r="D5" s="28">
        <v>21</v>
      </c>
      <c r="E5" s="28">
        <v>29</v>
      </c>
      <c r="F5" s="28">
        <v>37</v>
      </c>
      <c r="G5" s="30">
        <v>45</v>
      </c>
      <c r="H5" s="29">
        <v>53</v>
      </c>
      <c r="I5" s="28">
        <v>61</v>
      </c>
      <c r="K5" s="28">
        <v>40</v>
      </c>
      <c r="L5" s="29">
        <v>39</v>
      </c>
      <c r="M5" s="28">
        <v>38</v>
      </c>
      <c r="N5" s="28">
        <v>37</v>
      </c>
      <c r="O5" s="28">
        <v>36</v>
      </c>
      <c r="P5" s="28">
        <v>35</v>
      </c>
      <c r="Q5" s="32">
        <v>34</v>
      </c>
      <c r="R5" s="32">
        <v>33</v>
      </c>
      <c r="T5" s="28" t="str">
        <f>CONCATENATE(VLOOKUP(B5,PMTB!$A$2:$L$65,5),"/",VLOOKUP(B5,PMTB!$A$2:$L$65,9),"/",VLOOKUP(B5,PMTB!$A$2:$L$65,10))</f>
        <v>1/1/15</v>
      </c>
      <c r="U5" s="28" t="str">
        <f>CONCATENATE(VLOOKUP(C5,PMTB!$A$2:$L$65,5),"/",VLOOKUP(C5,PMTB!$A$2:$L$65,9),"/",VLOOKUP(C5,PMTB!$A$2:$L$65,10))</f>
        <v>1/0/17</v>
      </c>
      <c r="V5" s="28" t="str">
        <f>CONCATENATE(VLOOKUP(D5,PMTB!$A$2:$L$65,5),"/",VLOOKUP(D5,PMTB!$A$2:$L$65,9),"/",VLOOKUP(D5,PMTB!$A$2:$L$65,10))</f>
        <v>1/6/16</v>
      </c>
      <c r="W5" s="28" t="str">
        <f>CONCATENATE(VLOOKUP(E5,PMTB!$A$2:$L$65,5),"/",VLOOKUP(E5,PMTB!$A$2:$L$65,9),"/",VLOOKUP(E5,PMTB!$A$2:$L$65,10))</f>
        <v>1/7/18</v>
      </c>
      <c r="X5" s="28" t="str">
        <f>CONCATENATE(VLOOKUP(F5,PMTB!$A$2:$L$65,5),"/",VLOOKUP(F5,PMTB!$A$2:$L$65,9),"/",VLOOKUP(F5,PMTB!$A$2:$L$65,10))</f>
        <v>1/0/17</v>
      </c>
      <c r="Y5" s="28" t="str">
        <f>CONCATENATE(VLOOKUP(G5,PMTB!$A$2:$L$65,5),"/",VLOOKUP(G5,PMTB!$A$2:$L$65,9),"/",VLOOKUP(G5,PMTB!$A$2:$L$65,10))</f>
        <v>1/1/15</v>
      </c>
      <c r="Z5" s="28" t="str">
        <f>CONCATENATE(VLOOKUP(H5,PMTB!$A$2:$L$65,5),"/",VLOOKUP(H5,PMTB!$A$2:$L$65,9),"/",VLOOKUP(H5,PMTB!$A$2:$L$65,10))</f>
        <v>1/7/18</v>
      </c>
      <c r="AA5" s="28" t="str">
        <f>CONCATENATE(VLOOKUP(I5,PMTB!$A$2:$L$65,5),"/",VLOOKUP(I5,PMTB!$A$2:$L$65,9),"/",VLOOKUP(I5,PMTB!$A$2:$L$65,10))</f>
        <v>1/6/16</v>
      </c>
      <c r="AC5" s="28" t="str">
        <f>CONCATENATE(VLOOKUP(K5,PMTA!$A$2:$L$65,5),"/",VLOOKUP(K5,PMTA!$A$2:$L$65,9),"/",VLOOKUP(K5,PMTA!$A$2:$L$65,10))</f>
        <v>2/1/86</v>
      </c>
      <c r="AD5" s="28" t="str">
        <f>CONCATENATE(VLOOKUP(L5,PMTA!$A$2:$L$65,5),"/",VLOOKUP(L5,PMTA!$A$2:$L$65,9),"/",VLOOKUP(L5,PMTA!$A$2:$L$65,10))</f>
        <v>2/0/84</v>
      </c>
      <c r="AE5" s="28" t="str">
        <f>CONCATENATE(VLOOKUP(M5,PMTA!$A$2:$L$65,5),"/",VLOOKUP(M5,PMTA!$A$2:$L$65,9),"/",VLOOKUP(M5,PMTA!$A$2:$L$65,10))</f>
        <v>2/6/85</v>
      </c>
      <c r="AF5" s="28" t="str">
        <f>CONCATENATE(VLOOKUP(N5,PMTA!$A$2:$L$65,5),"/",VLOOKUP(N5,PMTA!$A$2:$L$65,9),"/",VLOOKUP(N5,PMTA!$A$2:$L$65,10))</f>
        <v>2/7/83</v>
      </c>
      <c r="AG5" s="28" t="str">
        <f>CONCATENATE(VLOOKUP(O5,PMTA!$A$2:$L$65,5),"/",VLOOKUP(O5,PMTA!$A$2:$L$65,9),"/",VLOOKUP(O5,PMTA!$A$2:$L$65,10))</f>
        <v>2/0/84</v>
      </c>
      <c r="AH5" s="28" t="str">
        <f>CONCATENATE(VLOOKUP(P5,PMTA!$A$2:$L$65,5),"/",VLOOKUP(P5,PMTA!$A$2:$L$65,9),"/",VLOOKUP(P5,PMTA!$A$2:$L$65,10))</f>
        <v>2/1/86</v>
      </c>
      <c r="AI5" s="30" t="str">
        <f>CONCATENATE(VLOOKUP(Q5,PMTA!$A$2:$L$65,5),"/",VLOOKUP(Q5,PMTA!$A$2:$L$65,9),"/",VLOOKUP(Q5,PMTA!$A$2:$L$65,10))</f>
        <v>2/7/83</v>
      </c>
      <c r="AJ5" s="30" t="str">
        <f>CONCATENATE(VLOOKUP(R5,PMTA!$A$2:$L$65,5),"/",VLOOKUP(R5,PMTA!$A$2:$L$65,9),"/",VLOOKUP(R5,PMTA!$A$2:$L$65,10))</f>
        <v>2/6/85</v>
      </c>
    </row>
    <row r="6" spans="1:36" ht="26.25" x14ac:dyDescent="0.4">
      <c r="B6" s="28">
        <v>4</v>
      </c>
      <c r="C6" s="28">
        <v>12</v>
      </c>
      <c r="D6" s="28">
        <v>20</v>
      </c>
      <c r="E6" s="28">
        <v>28</v>
      </c>
      <c r="F6" s="28">
        <v>36</v>
      </c>
      <c r="G6" s="28">
        <v>44</v>
      </c>
      <c r="H6" s="28">
        <v>52</v>
      </c>
      <c r="I6" s="28">
        <v>60</v>
      </c>
      <c r="K6" s="28">
        <v>32</v>
      </c>
      <c r="L6" s="28">
        <v>31</v>
      </c>
      <c r="M6" s="28">
        <v>30</v>
      </c>
      <c r="N6" s="28">
        <v>29</v>
      </c>
      <c r="O6" s="28">
        <v>28</v>
      </c>
      <c r="P6" s="28">
        <v>27</v>
      </c>
      <c r="Q6" s="28">
        <v>26</v>
      </c>
      <c r="R6" s="28">
        <v>25</v>
      </c>
      <c r="T6" s="28" t="str">
        <f>CONCATENATE(VLOOKUP(B6,PMTB!$A$2:$L$65,5),"/",VLOOKUP(B6,PMTB!$A$2:$L$65,9),"/",VLOOKUP(B6,PMTB!$A$2:$L$65,10))</f>
        <v>1/6/21</v>
      </c>
      <c r="U6" s="28" t="str">
        <f>CONCATENATE(VLOOKUP(C6,PMTB!$A$2:$L$65,5),"/",VLOOKUP(C6,PMTB!$A$2:$L$65,9),"/",VLOOKUP(C6,PMTB!$A$2:$L$65,10))</f>
        <v>1/7/19</v>
      </c>
      <c r="V6" s="28" t="str">
        <f>CONCATENATE(VLOOKUP(D6,PMTB!$A$2:$L$65,5),"/",VLOOKUP(D6,PMTB!$A$2:$L$65,9),"/",VLOOKUP(D6,PMTB!$A$2:$L$65,10))</f>
        <v>1/0/20</v>
      </c>
      <c r="W6" s="28" t="str">
        <f>CONCATENATE(VLOOKUP(E6,PMTB!$A$2:$L$65,5),"/",VLOOKUP(E6,PMTB!$A$2:$L$65,9),"/",VLOOKUP(E6,PMTB!$A$2:$L$65,10))</f>
        <v>1/1/22</v>
      </c>
      <c r="X6" s="28" t="str">
        <f>CONCATENATE(VLOOKUP(F6,PMTB!$A$2:$L$65,5),"/",VLOOKUP(F6,PMTB!$A$2:$L$65,9),"/",VLOOKUP(F6,PMTB!$A$2:$L$65,10))</f>
        <v>1/6/21</v>
      </c>
      <c r="Y6" s="28" t="str">
        <f>CONCATENATE(VLOOKUP(G6,PMTB!$A$2:$L$65,5),"/",VLOOKUP(G6,PMTB!$A$2:$L$65,9),"/",VLOOKUP(G6,PMTB!$A$2:$L$65,10))</f>
        <v>1/7/19</v>
      </c>
      <c r="Z6" s="28" t="str">
        <f>CONCATENATE(VLOOKUP(H6,PMTB!$A$2:$L$65,5),"/",VLOOKUP(H6,PMTB!$A$2:$L$65,9),"/",VLOOKUP(H6,PMTB!$A$2:$L$65,10))</f>
        <v>1/0/20</v>
      </c>
      <c r="AA6" s="28" t="str">
        <f>CONCATENATE(VLOOKUP(I6,PMTB!$A$2:$L$65,5),"/",VLOOKUP(I6,PMTB!$A$2:$L$65,9),"/",VLOOKUP(I6,PMTB!$A$2:$L$65,10))</f>
        <v>1/1/22</v>
      </c>
      <c r="AC6" s="28" t="str">
        <f>CONCATENATE(VLOOKUP(K6,PMTA!$A$2:$L$65,5),"/",VLOOKUP(K6,PMTA!$A$2:$L$65,9),"/",VLOOKUP(K6,PMTA!$A$2:$L$65,10))</f>
        <v>2/6/80</v>
      </c>
      <c r="AD6" s="28" t="str">
        <f>CONCATENATE(VLOOKUP(L6,PMTA!$A$2:$L$65,5),"/",VLOOKUP(L6,PMTA!$A$2:$L$65,9),"/",VLOOKUP(L6,PMTA!$A$2:$L$65,10))</f>
        <v>2/7/82</v>
      </c>
      <c r="AE6" s="28" t="str">
        <f>CONCATENATE(VLOOKUP(M6,PMTA!$A$2:$L$65,5),"/",VLOOKUP(M6,PMTA!$A$2:$L$65,9),"/",VLOOKUP(M6,PMTA!$A$2:$L$65,10))</f>
        <v>2/0/81</v>
      </c>
      <c r="AF6" s="28" t="str">
        <f>CONCATENATE(VLOOKUP(N6,PMTA!$A$2:$L$65,5),"/",VLOOKUP(N6,PMTA!$A$2:$L$65,9),"/",VLOOKUP(N6,PMTA!$A$2:$L$65,10))</f>
        <v>2/1/79</v>
      </c>
      <c r="AG6" s="28" t="str">
        <f>CONCATENATE(VLOOKUP(O6,PMTA!$A$2:$L$65,5),"/",VLOOKUP(O6,PMTA!$A$2:$L$65,9),"/",VLOOKUP(O6,PMTA!$A$2:$L$65,10))</f>
        <v>2/6/80</v>
      </c>
      <c r="AH6" s="28" t="str">
        <f>CONCATENATE(VLOOKUP(P6,PMTA!$A$2:$L$65,5),"/",VLOOKUP(P6,PMTA!$A$2:$L$65,9),"/",VLOOKUP(P6,PMTA!$A$2:$L$65,10))</f>
        <v>2/7/82</v>
      </c>
      <c r="AI6" s="28" t="str">
        <f>CONCATENATE(VLOOKUP(Q6,PMTA!$A$2:$L$65,5),"/",VLOOKUP(Q6,PMTA!$A$2:$L$65,9),"/",VLOOKUP(Q6,PMTA!$A$2:$L$65,10))</f>
        <v>2/0/81</v>
      </c>
      <c r="AJ6" s="28" t="str">
        <f>CONCATENATE(VLOOKUP(R6,PMTA!$A$2:$L$65,5),"/",VLOOKUP(R6,PMTA!$A$2:$L$65,9),"/",VLOOKUP(R6,PMTA!$A$2:$L$65,10))</f>
        <v>2/1/79</v>
      </c>
    </row>
    <row r="7" spans="1:36" ht="26.25" x14ac:dyDescent="0.4">
      <c r="B7" s="28">
        <v>3</v>
      </c>
      <c r="C7" s="28">
        <v>11</v>
      </c>
      <c r="D7" s="28">
        <v>19</v>
      </c>
      <c r="E7" s="28">
        <v>27</v>
      </c>
      <c r="F7" s="28">
        <v>35</v>
      </c>
      <c r="G7" s="28">
        <v>43</v>
      </c>
      <c r="H7" s="28">
        <v>51</v>
      </c>
      <c r="I7" s="28">
        <v>59</v>
      </c>
      <c r="K7" s="28">
        <v>24</v>
      </c>
      <c r="L7" s="28">
        <v>23</v>
      </c>
      <c r="M7" s="28">
        <v>22</v>
      </c>
      <c r="N7" s="28">
        <v>21</v>
      </c>
      <c r="O7" s="28">
        <v>20</v>
      </c>
      <c r="P7" s="28">
        <v>19</v>
      </c>
      <c r="Q7" s="28">
        <v>18</v>
      </c>
      <c r="R7" s="28">
        <v>17</v>
      </c>
      <c r="T7" s="28" t="str">
        <f>CONCATENATE(VLOOKUP(B7,PMTB!$A$2:$L$65,5),"/",VLOOKUP(B7,PMTB!$A$2:$L$65,9),"/",VLOOKUP(B7,PMTB!$A$2:$L$65,10))</f>
        <v>1/4/25</v>
      </c>
      <c r="U7" s="28" t="str">
        <f>CONCATENATE(VLOOKUP(C7,PMTB!$A$2:$L$65,5),"/",VLOOKUP(C7,PMTB!$A$2:$L$65,9),"/",VLOOKUP(C7,PMTB!$A$2:$L$65,10))</f>
        <v>1/5/23</v>
      </c>
      <c r="V7" s="28" t="str">
        <f>CONCATENATE(VLOOKUP(D7,PMTB!$A$2:$L$65,5),"/",VLOOKUP(D7,PMTB!$A$2:$L$65,9),"/",VLOOKUP(D7,PMTB!$A$2:$L$65,10))</f>
        <v>1/3/26</v>
      </c>
      <c r="W7" s="28" t="str">
        <f>CONCATENATE(VLOOKUP(E7,PMTB!$A$2:$L$65,5),"/",VLOOKUP(E7,PMTB!$A$2:$L$65,9),"/",VLOOKUP(E7,PMTB!$A$2:$L$65,10))</f>
        <v>1/2/24</v>
      </c>
      <c r="X7" s="28" t="str">
        <f>CONCATENATE(VLOOKUP(F7,PMTB!$A$2:$L$65,5),"/",VLOOKUP(F7,PMTB!$A$2:$L$65,9),"/",VLOOKUP(F7,PMTB!$A$2:$L$65,10))</f>
        <v>1/5/23</v>
      </c>
      <c r="Y7" s="28" t="str">
        <f>CONCATENATE(VLOOKUP(G7,PMTB!$A$2:$L$65,5),"/",VLOOKUP(G7,PMTB!$A$2:$L$65,9),"/",VLOOKUP(G7,PMTB!$A$2:$L$65,10))</f>
        <v>1/4/25</v>
      </c>
      <c r="Z7" s="28" t="str">
        <f>CONCATENATE(VLOOKUP(H7,PMTB!$A$2:$L$65,5),"/",VLOOKUP(H7,PMTB!$A$2:$L$65,9),"/",VLOOKUP(H7,PMTB!$A$2:$L$65,10))</f>
        <v>1/2/24</v>
      </c>
      <c r="AA7" s="28" t="str">
        <f>CONCATENATE(VLOOKUP(I7,PMTB!$A$2:$L$65,5),"/",VLOOKUP(I7,PMTB!$A$2:$L$65,9),"/",VLOOKUP(I7,PMTB!$A$2:$L$65,10))</f>
        <v>1/3/26</v>
      </c>
      <c r="AC7" s="28" t="str">
        <f>CONCATENATE(VLOOKUP(K7,PMTA!$A$2:$L$65,5),"/",VLOOKUP(K7,PMTA!$A$2:$L$65,9),"/",VLOOKUP(K7,PMTA!$A$2:$L$65,10))</f>
        <v>2/4/76</v>
      </c>
      <c r="AD7" s="28" t="str">
        <f>CONCATENATE(VLOOKUP(L7,PMTA!$A$2:$L$65,5),"/",VLOOKUP(L7,PMTA!$A$2:$L$65,9),"/",VLOOKUP(L7,PMTA!$A$2:$L$65,10))</f>
        <v>2/5/78</v>
      </c>
      <c r="AE7" s="28" t="str">
        <f>CONCATENATE(VLOOKUP(M7,PMTA!$A$2:$L$65,5),"/",VLOOKUP(M7,PMTA!$A$2:$L$65,9),"/",VLOOKUP(M7,PMTA!$A$2:$L$65,10))</f>
        <v>2/3/75</v>
      </c>
      <c r="AF7" s="28" t="str">
        <f>CONCATENATE(VLOOKUP(N7,PMTA!$A$2:$L$65,5),"/",VLOOKUP(N7,PMTA!$A$2:$L$65,9),"/",VLOOKUP(N7,PMTA!$A$2:$L$65,10))</f>
        <v>2/2/77</v>
      </c>
      <c r="AG7" s="28" t="str">
        <f>CONCATENATE(VLOOKUP(O7,PMTA!$A$2:$L$65,5),"/",VLOOKUP(O7,PMTA!$A$2:$L$65,9),"/",VLOOKUP(O7,PMTA!$A$2:$L$65,10))</f>
        <v>2/5/78</v>
      </c>
      <c r="AH7" s="28" t="str">
        <f>CONCATENATE(VLOOKUP(P7,PMTA!$A$2:$L$65,5),"/",VLOOKUP(P7,PMTA!$A$2:$L$65,9),"/",VLOOKUP(P7,PMTA!$A$2:$L$65,10))</f>
        <v>2/4/76</v>
      </c>
      <c r="AI7" s="28" t="str">
        <f>CONCATENATE(VLOOKUP(Q7,PMTA!$A$2:$L$65,5),"/",VLOOKUP(Q7,PMTA!$A$2:$L$65,9),"/",VLOOKUP(Q7,PMTA!$A$2:$L$65,10))</f>
        <v>2/2/77</v>
      </c>
      <c r="AJ7" s="28" t="str">
        <f>CONCATENATE(VLOOKUP(R7,PMTA!$A$2:$L$65,5),"/",VLOOKUP(R7,PMTA!$A$2:$L$65,9),"/",VLOOKUP(R7,PMTA!$A$2:$L$65,10))</f>
        <v>2/3/75</v>
      </c>
    </row>
    <row r="8" spans="1:36" ht="26.25" x14ac:dyDescent="0.4">
      <c r="B8" s="28">
        <v>2</v>
      </c>
      <c r="C8" s="28">
        <v>10</v>
      </c>
      <c r="D8" s="28">
        <v>18</v>
      </c>
      <c r="E8" s="30">
        <v>26</v>
      </c>
      <c r="F8" s="28">
        <v>34</v>
      </c>
      <c r="G8" s="28">
        <v>42</v>
      </c>
      <c r="H8" s="28">
        <v>50</v>
      </c>
      <c r="I8" s="28">
        <v>58</v>
      </c>
      <c r="K8" s="28">
        <v>16</v>
      </c>
      <c r="L8" s="28">
        <v>15</v>
      </c>
      <c r="M8" s="28">
        <v>14</v>
      </c>
      <c r="N8" s="28">
        <v>13</v>
      </c>
      <c r="O8" s="28">
        <v>12</v>
      </c>
      <c r="P8" s="28">
        <v>11</v>
      </c>
      <c r="Q8" s="28">
        <v>10</v>
      </c>
      <c r="R8" s="28">
        <v>9</v>
      </c>
      <c r="T8" s="28" t="str">
        <f>CONCATENATE(VLOOKUP(B8,PMTB!$A$2:$L$65,5),"/",VLOOKUP(B8,PMTB!$A$2:$L$65,9),"/",VLOOKUP(B8,PMTB!$A$2:$L$65,10))</f>
        <v>1/2/29</v>
      </c>
      <c r="U8" s="28" t="str">
        <f>CONCATENATE(VLOOKUP(C8,PMTB!$A$2:$L$65,5),"/",VLOOKUP(C8,PMTB!$A$2:$L$65,9),"/",VLOOKUP(C8,PMTB!$A$2:$L$65,10))</f>
        <v>1/3/27</v>
      </c>
      <c r="V8" s="28" t="str">
        <f>CONCATENATE(VLOOKUP(D8,PMTB!$A$2:$L$65,5),"/",VLOOKUP(D8,PMTB!$A$2:$L$65,9),"/",VLOOKUP(D8,PMTB!$A$2:$L$65,10))</f>
        <v>1/5/30</v>
      </c>
      <c r="W8" s="28" t="str">
        <f>CONCATENATE(VLOOKUP(E8,PMTB!$A$2:$L$65,5),"/",VLOOKUP(E8,PMTB!$A$2:$L$65,9),"/",VLOOKUP(E8,PMTB!$A$2:$L$65,10))</f>
        <v>1/4/28</v>
      </c>
      <c r="X8" s="28" t="str">
        <f>CONCATENATE(VLOOKUP(F8,PMTB!$A$2:$L$65,5),"/",VLOOKUP(F8,PMTB!$A$2:$L$65,9),"/",VLOOKUP(F8,PMTB!$A$2:$L$65,10))</f>
        <v>1/3/27</v>
      </c>
      <c r="Y8" s="28" t="str">
        <f>CONCATENATE(VLOOKUP(G8,PMTB!$A$2:$L$65,5),"/",VLOOKUP(G8,PMTB!$A$2:$L$65,9),"/",VLOOKUP(G8,PMTB!$A$2:$L$65,10))</f>
        <v>1/2/29</v>
      </c>
      <c r="Z8" s="28" t="str">
        <f>CONCATENATE(VLOOKUP(H8,PMTB!$A$2:$L$65,5),"/",VLOOKUP(H8,PMTB!$A$2:$L$65,9),"/",VLOOKUP(H8,PMTB!$A$2:$L$65,10))</f>
        <v>1/4/28</v>
      </c>
      <c r="AA8" s="28" t="str">
        <f>CONCATENATE(VLOOKUP(I8,PMTB!$A$2:$L$65,5),"/",VLOOKUP(I8,PMTB!$A$2:$L$65,9),"/",VLOOKUP(I8,PMTB!$A$2:$L$65,10))</f>
        <v>1/5/30</v>
      </c>
      <c r="AC8" s="28" t="str">
        <f>CONCATENATE(VLOOKUP(K8,PMTA!$A$2:$L$65,5),"/",VLOOKUP(K8,PMTA!$A$2:$L$65,9),"/",VLOOKUP(K8,PMTA!$A$2:$L$65,10))</f>
        <v>2/2/72</v>
      </c>
      <c r="AD8" s="28" t="str">
        <f>CONCATENATE(VLOOKUP(L8,PMTA!$A$2:$L$65,5),"/",VLOOKUP(L8,PMTA!$A$2:$L$65,9),"/",VLOOKUP(L8,PMTA!$A$2:$L$65,10))</f>
        <v>2/3/74</v>
      </c>
      <c r="AE8" s="28" t="str">
        <f>CONCATENATE(VLOOKUP(M8,PMTA!$A$2:$L$65,5),"/",VLOOKUP(M8,PMTA!$A$2:$L$65,9),"/",VLOOKUP(M8,PMTA!$A$2:$L$65,10))</f>
        <v>2/5/71</v>
      </c>
      <c r="AF8" s="28" t="str">
        <f>CONCATENATE(VLOOKUP(N8,PMTA!$A$2:$L$65,5),"/",VLOOKUP(N8,PMTA!$A$2:$L$65,9),"/",VLOOKUP(N8,PMTA!$A$2:$L$65,10))</f>
        <v>2/4/73</v>
      </c>
      <c r="AG8" s="28" t="str">
        <f>CONCATENATE(VLOOKUP(O8,PMTA!$A$2:$L$65,5),"/",VLOOKUP(O8,PMTA!$A$2:$L$65,9),"/",VLOOKUP(O8,PMTA!$A$2:$L$65,10))</f>
        <v>2/3/74</v>
      </c>
      <c r="AH8" s="28" t="str">
        <f>CONCATENATE(VLOOKUP(P8,PMTA!$A$2:$L$65,5),"/",VLOOKUP(P8,PMTA!$A$2:$L$65,9),"/",VLOOKUP(P8,PMTA!$A$2:$L$65,10))</f>
        <v>2/2/72</v>
      </c>
      <c r="AI8" s="28" t="str">
        <f>CONCATENATE(VLOOKUP(Q8,PMTA!$A$2:$L$65,5),"/",VLOOKUP(Q8,PMTA!$A$2:$L$65,9),"/",VLOOKUP(Q8,PMTA!$A$2:$L$65,10))</f>
        <v>2/4/73</v>
      </c>
      <c r="AJ8" s="28" t="str">
        <f>CONCATENATE(VLOOKUP(R8,PMTA!$A$2:$L$65,5),"/",VLOOKUP(R8,PMTA!$A$2:$L$65,9),"/",VLOOKUP(R8,PMTA!$A$2:$L$65,10))</f>
        <v>2/5/71</v>
      </c>
    </row>
    <row r="9" spans="1:36" ht="26.25" x14ac:dyDescent="0.4">
      <c r="B9" s="28">
        <v>1</v>
      </c>
      <c r="C9" s="28">
        <v>9</v>
      </c>
      <c r="D9" s="28">
        <v>17</v>
      </c>
      <c r="E9" s="28">
        <v>25</v>
      </c>
      <c r="F9" s="28">
        <v>33</v>
      </c>
      <c r="G9" s="28">
        <v>41</v>
      </c>
      <c r="H9" s="30">
        <v>49</v>
      </c>
      <c r="I9" s="28">
        <v>57</v>
      </c>
      <c r="K9" s="28">
        <v>8</v>
      </c>
      <c r="L9" s="28">
        <v>7</v>
      </c>
      <c r="M9" s="28">
        <v>6</v>
      </c>
      <c r="N9" s="28">
        <v>5</v>
      </c>
      <c r="O9" s="28">
        <v>4</v>
      </c>
      <c r="P9" s="28">
        <v>3</v>
      </c>
      <c r="Q9" s="28">
        <v>2</v>
      </c>
      <c r="R9" s="28">
        <v>1</v>
      </c>
      <c r="T9" s="28" t="str">
        <f>CONCATENATE(VLOOKUP(B9,PMTB!$A$2:$L$65,5),"/",VLOOKUP(B9,PMTB!$A$2:$L$65,9),"/",VLOOKUP(B9,PMTB!$A$2:$L$65,10))</f>
        <v>1/0/33</v>
      </c>
      <c r="U9" s="28" t="str">
        <f>CONCATENATE(VLOOKUP(C9,PMTB!$A$2:$L$65,5),"/",VLOOKUP(C9,PMTB!$A$2:$L$65,9),"/",VLOOKUP(C9,PMTB!$A$2:$L$65,10))</f>
        <v>1/1/31</v>
      </c>
      <c r="V9" s="28" t="str">
        <f>CONCATENATE(VLOOKUP(D9,PMTB!$A$2:$L$65,5),"/",VLOOKUP(D9,PMTB!$A$2:$L$65,9),"/",VLOOKUP(D9,PMTB!$A$2:$L$65,10))</f>
        <v>1/7/34</v>
      </c>
      <c r="W9" s="28" t="str">
        <f>CONCATENATE(VLOOKUP(E9,PMTB!$A$2:$L$65,5),"/",VLOOKUP(E9,PMTB!$A$2:$L$65,9),"/",VLOOKUP(E9,PMTB!$A$2:$L$65,10))</f>
        <v>1/6/32</v>
      </c>
      <c r="X9" s="28" t="str">
        <f>CONCATENATE(VLOOKUP(F9,PMTB!$A$2:$L$65,5),"/",VLOOKUP(F9,PMTB!$A$2:$L$65,9),"/",VLOOKUP(F9,PMTB!$A$2:$L$65,10))</f>
        <v>1/1/31</v>
      </c>
      <c r="Y9" s="28" t="str">
        <f>CONCATENATE(VLOOKUP(G9,PMTB!$A$2:$L$65,5),"/",VLOOKUP(G9,PMTB!$A$2:$L$65,9),"/",VLOOKUP(G9,PMTB!$A$2:$L$65,10))</f>
        <v>1/0/33</v>
      </c>
      <c r="Z9" s="28" t="str">
        <f>CONCATENATE(VLOOKUP(H9,PMTB!$A$2:$L$65,5),"/",VLOOKUP(H9,PMTB!$A$2:$L$65,9),"/",VLOOKUP(H9,PMTB!$A$2:$L$65,10))</f>
        <v>1/6/32</v>
      </c>
      <c r="AA9" s="28" t="str">
        <f>CONCATENATE(VLOOKUP(I9,PMTB!$A$2:$L$65,5),"/",VLOOKUP(I9,PMTB!$A$2:$L$65,9),"/",VLOOKUP(I9,PMTB!$A$2:$L$65,10))</f>
        <v>1/7/34</v>
      </c>
      <c r="AC9" s="28" t="str">
        <f>CONCATENATE(VLOOKUP(K9,PMTA!$A$2:$L$65,5),"/",VLOOKUP(K9,PMTA!$A$2:$L$65,9),"/",VLOOKUP(K9,PMTA!$A$2:$L$65,10))</f>
        <v>2/0/68</v>
      </c>
      <c r="AD9" s="28" t="str">
        <f>CONCATENATE(VLOOKUP(L9,PMTA!$A$2:$L$65,5),"/",VLOOKUP(L9,PMTA!$A$2:$L$65,9),"/",VLOOKUP(L9,PMTA!$A$2:$L$65,10))</f>
        <v>2/1/70</v>
      </c>
      <c r="AE9" s="28" t="str">
        <f>CONCATENATE(VLOOKUP(M9,PMTA!$A$2:$L$65,5),"/",VLOOKUP(M9,PMTA!$A$2:$L$65,9),"/",VLOOKUP(M9,PMTA!$A$2:$L$65,10))</f>
        <v>2/7/67</v>
      </c>
      <c r="AF9" s="28" t="str">
        <f>CONCATENATE(VLOOKUP(N9,PMTA!$A$2:$L$65,5),"/",VLOOKUP(N9,PMTA!$A$2:$L$65,9),"/",VLOOKUP(N9,PMTA!$A$2:$L$65,10))</f>
        <v>2/6/69</v>
      </c>
      <c r="AG9" s="28" t="str">
        <f>CONCATENATE(VLOOKUP(O9,PMTA!$A$2:$L$65,5),"/",VLOOKUP(O9,PMTA!$A$2:$L$65,9),"/",VLOOKUP(O9,PMTA!$A$2:$L$65,10))</f>
        <v>2/1/70</v>
      </c>
      <c r="AH9" s="28" t="str">
        <f>CONCATENATE(VLOOKUP(P9,PMTA!$A$2:$L$65,5),"/",VLOOKUP(P9,PMTA!$A$2:$L$65,9),"/",VLOOKUP(P9,PMTA!$A$2:$L$65,10))</f>
        <v>2/0/68</v>
      </c>
      <c r="AI9" s="28" t="str">
        <f>CONCATENATE(VLOOKUP(Q9,PMTA!$A$2:$L$65,5),"/",VLOOKUP(Q9,PMTA!$A$2:$L$65,9),"/",VLOOKUP(Q9,PMTA!$A$2:$L$65,10))</f>
        <v>2/6/69</v>
      </c>
      <c r="AJ9" s="28" t="str">
        <f>CONCATENATE(VLOOKUP(R9,PMTA!$A$2:$L$65,5),"/",VLOOKUP(R9,PMTA!$A$2:$L$65,9),"/",VLOOKUP(R9,PMTA!$A$2:$L$65,10))</f>
        <v>2/7/67</v>
      </c>
    </row>
    <row r="10" spans="1:36" ht="26.25" x14ac:dyDescent="0.4">
      <c r="A10" s="33" t="s">
        <v>513</v>
      </c>
      <c r="J10" s="33" t="s">
        <v>514</v>
      </c>
    </row>
    <row r="11" spans="1:36" ht="26.25" x14ac:dyDescent="0.4">
      <c r="B11" s="28">
        <v>1</v>
      </c>
      <c r="C11" s="28">
        <v>2</v>
      </c>
      <c r="D11" s="28">
        <v>3</v>
      </c>
      <c r="E11" s="30">
        <v>4</v>
      </c>
      <c r="F11" s="30">
        <v>5</v>
      </c>
      <c r="G11" s="28">
        <v>6</v>
      </c>
      <c r="H11" s="28">
        <v>7</v>
      </c>
      <c r="I11" s="28">
        <v>8</v>
      </c>
      <c r="K11" s="28">
        <v>57</v>
      </c>
      <c r="L11" s="28">
        <v>49</v>
      </c>
      <c r="M11" s="28">
        <v>41</v>
      </c>
      <c r="N11" s="28">
        <v>33</v>
      </c>
      <c r="O11" s="28">
        <v>25</v>
      </c>
      <c r="P11" s="28">
        <v>17</v>
      </c>
      <c r="Q11" s="28">
        <v>9</v>
      </c>
      <c r="R11" s="28">
        <v>1</v>
      </c>
      <c r="T11" s="28" t="str">
        <f>CONCATENATE(VLOOKUP(B11,PMTA!$A$2:$L$65,5),"/",VLOOKUP(B11,PMTA!$A$2:$L$65,9),"/",VLOOKUP(B11,PMTA!$A$2:$L$65,10))</f>
        <v>2/7/67</v>
      </c>
      <c r="U11" s="28" t="str">
        <f>CONCATENATE(VLOOKUP(C11,PMTA!$A$2:$L$65,5),"/",VLOOKUP(C11,PMTA!$A$2:$L$65,9),"/",VLOOKUP(C11,PMTA!$A$2:$L$65,10))</f>
        <v>2/6/69</v>
      </c>
      <c r="V11" s="28" t="str">
        <f>CONCATENATE(VLOOKUP(D11,PMTA!$A$2:$L$65,5),"/",VLOOKUP(D11,PMTA!$A$2:$L$65,9),"/",VLOOKUP(D11,PMTA!$A$2:$L$65,10))</f>
        <v>2/0/68</v>
      </c>
      <c r="W11" s="28" t="str">
        <f>CONCATENATE(VLOOKUP(E11,PMTA!$A$2:$L$65,5),"/",VLOOKUP(E11,PMTA!$A$2:$L$65,9),"/",VLOOKUP(E11,PMTA!$A$2:$L$65,10))</f>
        <v>2/1/70</v>
      </c>
      <c r="X11" s="28" t="str">
        <f>CONCATENATE(VLOOKUP(F11,PMTA!$A$2:$L$65,5),"/",VLOOKUP(F11,PMTA!$A$2:$L$65,9),"/",VLOOKUP(F11,PMTA!$A$2:$L$65,10))</f>
        <v>2/6/69</v>
      </c>
      <c r="Y11" s="28" t="str">
        <f>CONCATENATE(VLOOKUP(G11,PMTA!$A$2:$L$65,5),"/",VLOOKUP(G11,PMTA!$A$2:$L$65,9),"/",VLOOKUP(G11,PMTA!$A$2:$L$65,10))</f>
        <v>2/7/67</v>
      </c>
      <c r="Z11" s="28" t="str">
        <f>CONCATENATE(VLOOKUP(H11,PMTA!$A$2:$L$65,5),"/",VLOOKUP(H11,PMTA!$A$2:$L$65,9),"/",VLOOKUP(H11,PMTA!$A$2:$L$65,10))</f>
        <v>2/1/70</v>
      </c>
      <c r="AA11" s="28" t="str">
        <f>CONCATENATE(VLOOKUP(I11,PMTA!$A$2:$L$65,5),"/",VLOOKUP(I11,PMTA!$A$2:$L$65,9),"/",VLOOKUP(I11,PMTA!$A$2:$L$65,10))</f>
        <v>2/0/68</v>
      </c>
      <c r="AC11" s="28" t="str">
        <f>CONCATENATE(VLOOKUP(K11,PMTB!$A$2:$L$65,5),"/",VLOOKUP(K11,PMTB!$A$2:$L$65,9),"/",VLOOKUP(K11,PMTB!$A$2:$L$65,10))</f>
        <v>1/7/34</v>
      </c>
      <c r="AD11" s="28" t="str">
        <f>CONCATENATE(VLOOKUP(L11,PMTB!$A$2:$L$65,5),"/",VLOOKUP(L11,PMTB!$A$2:$L$65,9),"/",VLOOKUP(L11,PMTB!$A$2:$L$65,10))</f>
        <v>1/6/32</v>
      </c>
      <c r="AE11" s="28" t="str">
        <f>CONCATENATE(VLOOKUP(M11,PMTB!$A$2:$L$65,5),"/",VLOOKUP(M11,PMTB!$A$2:$L$65,9),"/",VLOOKUP(M11,PMTB!$A$2:$L$65,10))</f>
        <v>1/0/33</v>
      </c>
      <c r="AF11" s="28" t="str">
        <f>CONCATENATE(VLOOKUP(N11,PMTB!$A$2:$L$65,5),"/",VLOOKUP(N11,PMTB!$A$2:$L$65,9),"/",VLOOKUP(N11,PMTB!$A$2:$L$65,10))</f>
        <v>1/1/31</v>
      </c>
      <c r="AG11" s="28" t="str">
        <f>CONCATENATE(VLOOKUP(O11,PMTB!$A$2:$L$65,5),"/",VLOOKUP(O11,PMTB!$A$2:$L$65,9),"/",VLOOKUP(O11,PMTB!$A$2:$L$65,10))</f>
        <v>1/6/32</v>
      </c>
      <c r="AH11" s="28" t="str">
        <f>CONCATENATE(VLOOKUP(P11,PMTB!$A$2:$L$65,5),"/",VLOOKUP(P11,PMTB!$A$2:$L$65,9),"/",VLOOKUP(P11,PMTB!$A$2:$L$65,10))</f>
        <v>1/7/34</v>
      </c>
      <c r="AI11" s="28" t="str">
        <f>CONCATENATE(VLOOKUP(Q11,PMTB!$A$2:$L$65,5),"/",VLOOKUP(Q11,PMTB!$A$2:$L$65,9),"/",VLOOKUP(Q11,PMTB!$A$2:$L$65,10))</f>
        <v>1/1/31</v>
      </c>
      <c r="AJ11" s="28" t="str">
        <f>CONCATENATE(VLOOKUP(R11,PMTB!$A$2:$L$65,5),"/",VLOOKUP(R11,PMTB!$A$2:$L$65,9),"/",VLOOKUP(R11,PMTB!$A$2:$L$65,10))</f>
        <v>1/0/33</v>
      </c>
    </row>
    <row r="12" spans="1:36" ht="26.25" x14ac:dyDescent="0.4">
      <c r="B12" s="28">
        <v>9</v>
      </c>
      <c r="C12" s="28">
        <v>10</v>
      </c>
      <c r="D12" s="28">
        <v>11</v>
      </c>
      <c r="E12" s="28">
        <v>12</v>
      </c>
      <c r="F12" s="28">
        <v>13</v>
      </c>
      <c r="G12" s="28">
        <v>14</v>
      </c>
      <c r="H12" s="28">
        <v>15</v>
      </c>
      <c r="I12" s="28">
        <v>16</v>
      </c>
      <c r="K12" s="28">
        <v>58</v>
      </c>
      <c r="L12" s="28">
        <v>50</v>
      </c>
      <c r="M12" s="28">
        <v>42</v>
      </c>
      <c r="N12" s="28">
        <v>34</v>
      </c>
      <c r="O12" s="28">
        <v>26</v>
      </c>
      <c r="P12" s="28">
        <v>18</v>
      </c>
      <c r="Q12" s="28">
        <v>10</v>
      </c>
      <c r="R12" s="28">
        <v>2</v>
      </c>
      <c r="T12" s="28" t="str">
        <f>CONCATENATE(VLOOKUP(B12,PMTA!$A$2:$L$65,5),"/",VLOOKUP(B12,PMTA!$A$2:$L$65,9),"/",VLOOKUP(B12,PMTA!$A$2:$L$65,10))</f>
        <v>2/5/71</v>
      </c>
      <c r="U12" s="28" t="str">
        <f>CONCATENATE(VLOOKUP(C12,PMTA!$A$2:$L$65,5),"/",VLOOKUP(C12,PMTA!$A$2:$L$65,9),"/",VLOOKUP(C12,PMTA!$A$2:$L$65,10))</f>
        <v>2/4/73</v>
      </c>
      <c r="V12" s="28" t="str">
        <f>CONCATENATE(VLOOKUP(D12,PMTA!$A$2:$L$65,5),"/",VLOOKUP(D12,PMTA!$A$2:$L$65,9),"/",VLOOKUP(D12,PMTA!$A$2:$L$65,10))</f>
        <v>2/2/72</v>
      </c>
      <c r="W12" s="28" t="str">
        <f>CONCATENATE(VLOOKUP(E12,PMTA!$A$2:$L$65,5),"/",VLOOKUP(E12,PMTA!$A$2:$L$65,9),"/",VLOOKUP(E12,PMTA!$A$2:$L$65,10))</f>
        <v>2/3/74</v>
      </c>
      <c r="X12" s="28" t="str">
        <f>CONCATENATE(VLOOKUP(F12,PMTA!$A$2:$L$65,5),"/",VLOOKUP(F12,PMTA!$A$2:$L$65,9),"/",VLOOKUP(F12,PMTA!$A$2:$L$65,10))</f>
        <v>2/4/73</v>
      </c>
      <c r="Y12" s="28" t="str">
        <f>CONCATENATE(VLOOKUP(G12,PMTA!$A$2:$L$65,5),"/",VLOOKUP(G12,PMTA!$A$2:$L$65,9),"/",VLOOKUP(G12,PMTA!$A$2:$L$65,10))</f>
        <v>2/5/71</v>
      </c>
      <c r="Z12" s="28" t="str">
        <f>CONCATENATE(VLOOKUP(H12,PMTA!$A$2:$L$65,5),"/",VLOOKUP(H12,PMTA!$A$2:$L$65,9),"/",VLOOKUP(H12,PMTA!$A$2:$L$65,10))</f>
        <v>2/3/74</v>
      </c>
      <c r="AA12" s="28" t="str">
        <f>CONCATENATE(VLOOKUP(I12,PMTA!$A$2:$L$65,5),"/",VLOOKUP(I12,PMTA!$A$2:$L$65,9),"/",VLOOKUP(I12,PMTA!$A$2:$L$65,10))</f>
        <v>2/2/72</v>
      </c>
      <c r="AC12" s="28" t="str">
        <f>CONCATENATE(VLOOKUP(K12,PMTB!$A$2:$L$65,5),"/",VLOOKUP(K12,PMTB!$A$2:$L$65,9),"/",VLOOKUP(K12,PMTB!$A$2:$L$65,10))</f>
        <v>1/5/30</v>
      </c>
      <c r="AD12" s="28" t="str">
        <f>CONCATENATE(VLOOKUP(L12,PMTB!$A$2:$L$65,5),"/",VLOOKUP(L12,PMTB!$A$2:$L$65,9),"/",VLOOKUP(L12,PMTB!$A$2:$L$65,10))</f>
        <v>1/4/28</v>
      </c>
      <c r="AE12" s="28" t="str">
        <f>CONCATENATE(VLOOKUP(M12,PMTB!$A$2:$L$65,5),"/",VLOOKUP(M12,PMTB!$A$2:$L$65,9),"/",VLOOKUP(M12,PMTB!$A$2:$L$65,10))</f>
        <v>1/2/29</v>
      </c>
      <c r="AF12" s="28" t="str">
        <f>CONCATENATE(VLOOKUP(N12,PMTB!$A$2:$L$65,5),"/",VLOOKUP(N12,PMTB!$A$2:$L$65,9),"/",VLOOKUP(N12,PMTB!$A$2:$L$65,10))</f>
        <v>1/3/27</v>
      </c>
      <c r="AG12" s="28" t="str">
        <f>CONCATENATE(VLOOKUP(O12,PMTB!$A$2:$L$65,5),"/",VLOOKUP(O12,PMTB!$A$2:$L$65,9),"/",VLOOKUP(O12,PMTB!$A$2:$L$65,10))</f>
        <v>1/4/28</v>
      </c>
      <c r="AH12" s="28" t="str">
        <f>CONCATENATE(VLOOKUP(P12,PMTB!$A$2:$L$65,5),"/",VLOOKUP(P12,PMTB!$A$2:$L$65,9),"/",VLOOKUP(P12,PMTB!$A$2:$L$65,10))</f>
        <v>1/5/30</v>
      </c>
      <c r="AI12" s="28" t="str">
        <f>CONCATENATE(VLOOKUP(Q12,PMTB!$A$2:$L$65,5),"/",VLOOKUP(Q12,PMTB!$A$2:$L$65,9),"/",VLOOKUP(Q12,PMTB!$A$2:$L$65,10))</f>
        <v>1/3/27</v>
      </c>
      <c r="AJ12" s="28" t="str">
        <f>CONCATENATE(VLOOKUP(R12,PMTB!$A$2:$L$65,5),"/",VLOOKUP(R12,PMTB!$A$2:$L$65,9),"/",VLOOKUP(R12,PMTB!$A$2:$L$65,10))</f>
        <v>1/2/29</v>
      </c>
    </row>
    <row r="13" spans="1:36" ht="26.25" x14ac:dyDescent="0.4">
      <c r="B13" s="28">
        <v>17</v>
      </c>
      <c r="C13" s="28">
        <v>18</v>
      </c>
      <c r="D13" s="28">
        <v>19</v>
      </c>
      <c r="E13" s="28">
        <v>20</v>
      </c>
      <c r="F13" s="28">
        <v>21</v>
      </c>
      <c r="G13" s="28">
        <v>22</v>
      </c>
      <c r="H13" s="28">
        <v>23</v>
      </c>
      <c r="I13" s="28">
        <v>24</v>
      </c>
      <c r="K13" s="28">
        <v>59</v>
      </c>
      <c r="L13" s="28">
        <v>51</v>
      </c>
      <c r="M13" s="28">
        <v>43</v>
      </c>
      <c r="N13" s="28">
        <v>35</v>
      </c>
      <c r="O13" s="28">
        <v>27</v>
      </c>
      <c r="P13" s="28">
        <v>19</v>
      </c>
      <c r="Q13" s="28">
        <v>11</v>
      </c>
      <c r="R13" s="28">
        <v>3</v>
      </c>
      <c r="T13" s="28" t="str">
        <f>CONCATENATE(VLOOKUP(B13,PMTA!$A$2:$L$65,5),"/",VLOOKUP(B13,PMTA!$A$2:$L$65,9),"/",VLOOKUP(B13,PMTA!$A$2:$L$65,10))</f>
        <v>2/3/75</v>
      </c>
      <c r="U13" s="28" t="str">
        <f>CONCATENATE(VLOOKUP(C13,PMTA!$A$2:$L$65,5),"/",VLOOKUP(C13,PMTA!$A$2:$L$65,9),"/",VLOOKUP(C13,PMTA!$A$2:$L$65,10))</f>
        <v>2/2/77</v>
      </c>
      <c r="V13" s="28" t="str">
        <f>CONCATENATE(VLOOKUP(D13,PMTA!$A$2:$L$65,5),"/",VLOOKUP(D13,PMTA!$A$2:$L$65,9),"/",VLOOKUP(D13,PMTA!$A$2:$L$65,10))</f>
        <v>2/4/76</v>
      </c>
      <c r="W13" s="28" t="str">
        <f>CONCATENATE(VLOOKUP(E13,PMTA!$A$2:$L$65,5),"/",VLOOKUP(E13,PMTA!$A$2:$L$65,9),"/",VLOOKUP(E13,PMTA!$A$2:$L$65,10))</f>
        <v>2/5/78</v>
      </c>
      <c r="X13" s="28" t="str">
        <f>CONCATENATE(VLOOKUP(F13,PMTA!$A$2:$L$65,5),"/",VLOOKUP(F13,PMTA!$A$2:$L$65,9),"/",VLOOKUP(F13,PMTA!$A$2:$L$65,10))</f>
        <v>2/2/77</v>
      </c>
      <c r="Y13" s="28" t="str">
        <f>CONCATENATE(VLOOKUP(G13,PMTA!$A$2:$L$65,5),"/",VLOOKUP(G13,PMTA!$A$2:$L$65,9),"/",VLOOKUP(G13,PMTA!$A$2:$L$65,10))</f>
        <v>2/3/75</v>
      </c>
      <c r="Z13" s="28" t="str">
        <f>CONCATENATE(VLOOKUP(H13,PMTA!$A$2:$L$65,5),"/",VLOOKUP(H13,PMTA!$A$2:$L$65,9),"/",VLOOKUP(H13,PMTA!$A$2:$L$65,10))</f>
        <v>2/5/78</v>
      </c>
      <c r="AA13" s="28" t="str">
        <f>CONCATENATE(VLOOKUP(I13,PMTA!$A$2:$L$65,5),"/",VLOOKUP(I13,PMTA!$A$2:$L$65,9),"/",VLOOKUP(I13,PMTA!$A$2:$L$65,10))</f>
        <v>2/4/76</v>
      </c>
      <c r="AC13" s="28" t="str">
        <f>CONCATENATE(VLOOKUP(K13,PMTB!$A$2:$L$65,5),"/",VLOOKUP(K13,PMTB!$A$2:$L$65,9),"/",VLOOKUP(K13,PMTB!$A$2:$L$65,10))</f>
        <v>1/3/26</v>
      </c>
      <c r="AD13" s="28" t="str">
        <f>CONCATENATE(VLOOKUP(L13,PMTB!$A$2:$L$65,5),"/",VLOOKUP(L13,PMTB!$A$2:$L$65,9),"/",VLOOKUP(L13,PMTB!$A$2:$L$65,10))</f>
        <v>1/2/24</v>
      </c>
      <c r="AE13" s="28" t="str">
        <f>CONCATENATE(VLOOKUP(M13,PMTB!$A$2:$L$65,5),"/",VLOOKUP(M13,PMTB!$A$2:$L$65,9),"/",VLOOKUP(M13,PMTB!$A$2:$L$65,10))</f>
        <v>1/4/25</v>
      </c>
      <c r="AF13" s="28" t="str">
        <f>CONCATENATE(VLOOKUP(N13,PMTB!$A$2:$L$65,5),"/",VLOOKUP(N13,PMTB!$A$2:$L$65,9),"/",VLOOKUP(N13,PMTB!$A$2:$L$65,10))</f>
        <v>1/5/23</v>
      </c>
      <c r="AG13" s="28" t="str">
        <f>CONCATENATE(VLOOKUP(O13,PMTB!$A$2:$L$65,5),"/",VLOOKUP(O13,PMTB!$A$2:$L$65,9),"/",VLOOKUP(O13,PMTB!$A$2:$L$65,10))</f>
        <v>1/2/24</v>
      </c>
      <c r="AH13" s="28" t="str">
        <f>CONCATENATE(VLOOKUP(P13,PMTB!$A$2:$L$65,5),"/",VLOOKUP(P13,PMTB!$A$2:$L$65,9),"/",VLOOKUP(P13,PMTB!$A$2:$L$65,10))</f>
        <v>1/3/26</v>
      </c>
      <c r="AI13" s="28" t="str">
        <f>CONCATENATE(VLOOKUP(Q13,PMTB!$A$2:$L$65,5),"/",VLOOKUP(Q13,PMTB!$A$2:$L$65,9),"/",VLOOKUP(Q13,PMTB!$A$2:$L$65,10))</f>
        <v>1/5/23</v>
      </c>
      <c r="AJ13" s="28" t="str">
        <f>CONCATENATE(VLOOKUP(R13,PMTB!$A$2:$L$65,5),"/",VLOOKUP(R13,PMTB!$A$2:$L$65,9),"/",VLOOKUP(R13,PMTB!$A$2:$L$65,10))</f>
        <v>1/4/25</v>
      </c>
    </row>
    <row r="14" spans="1:36" ht="26.25" x14ac:dyDescent="0.4">
      <c r="B14" s="28">
        <v>25</v>
      </c>
      <c r="C14" s="30">
        <v>26</v>
      </c>
      <c r="D14" s="28">
        <v>27</v>
      </c>
      <c r="E14" s="28">
        <v>28</v>
      </c>
      <c r="F14" s="28">
        <v>29</v>
      </c>
      <c r="G14" s="28">
        <v>30</v>
      </c>
      <c r="H14" s="30">
        <v>31</v>
      </c>
      <c r="I14" s="28">
        <v>32</v>
      </c>
      <c r="K14" s="28">
        <v>60</v>
      </c>
      <c r="L14" s="28">
        <v>52</v>
      </c>
      <c r="M14" s="28">
        <v>44</v>
      </c>
      <c r="N14" s="28">
        <v>36</v>
      </c>
      <c r="O14" s="28">
        <v>28</v>
      </c>
      <c r="P14" s="29">
        <v>20</v>
      </c>
      <c r="Q14" s="28">
        <v>12</v>
      </c>
      <c r="R14" s="28">
        <v>4</v>
      </c>
      <c r="T14" s="28" t="str">
        <f>CONCATENATE(VLOOKUP(B14,PMTA!$A$2:$L$65,5),"/",VLOOKUP(B14,PMTA!$A$2:$L$65,9),"/",VLOOKUP(B14,PMTA!$A$2:$L$65,10))</f>
        <v>2/1/79</v>
      </c>
      <c r="U14" s="28" t="str">
        <f>CONCATENATE(VLOOKUP(C14,PMTA!$A$2:$L$65,5),"/",VLOOKUP(C14,PMTA!$A$2:$L$65,9),"/",VLOOKUP(C14,PMTA!$A$2:$L$65,10))</f>
        <v>2/0/81</v>
      </c>
      <c r="V14" s="28" t="str">
        <f>CONCATENATE(VLOOKUP(D14,PMTA!$A$2:$L$65,5),"/",VLOOKUP(D14,PMTA!$A$2:$L$65,9),"/",VLOOKUP(D14,PMTA!$A$2:$L$65,10))</f>
        <v>2/7/82</v>
      </c>
      <c r="W14" s="28" t="str">
        <f>CONCATENATE(VLOOKUP(E14,PMTA!$A$2:$L$65,5),"/",VLOOKUP(E14,PMTA!$A$2:$L$65,9),"/",VLOOKUP(E14,PMTA!$A$2:$L$65,10))</f>
        <v>2/6/80</v>
      </c>
      <c r="X14" s="28" t="str">
        <f>CONCATENATE(VLOOKUP(F14,PMTA!$A$2:$L$65,5),"/",VLOOKUP(F14,PMTA!$A$2:$L$65,9),"/",VLOOKUP(F14,PMTA!$A$2:$L$65,10))</f>
        <v>2/1/79</v>
      </c>
      <c r="Y14" s="28" t="str">
        <f>CONCATENATE(VLOOKUP(G14,PMTA!$A$2:$L$65,5),"/",VLOOKUP(G14,PMTA!$A$2:$L$65,9),"/",VLOOKUP(G14,PMTA!$A$2:$L$65,10))</f>
        <v>2/0/81</v>
      </c>
      <c r="Z14" s="28" t="str">
        <f>CONCATENATE(VLOOKUP(H14,PMTA!$A$2:$L$65,5),"/",VLOOKUP(H14,PMTA!$A$2:$L$65,9),"/",VLOOKUP(H14,PMTA!$A$2:$L$65,10))</f>
        <v>2/7/82</v>
      </c>
      <c r="AA14" s="28" t="str">
        <f>CONCATENATE(VLOOKUP(I14,PMTA!$A$2:$L$65,5),"/",VLOOKUP(I14,PMTA!$A$2:$L$65,9),"/",VLOOKUP(I14,PMTA!$A$2:$L$65,10))</f>
        <v>2/6/80</v>
      </c>
      <c r="AC14" s="28" t="str">
        <f>CONCATENATE(VLOOKUP(K14,PMTB!$A$2:$L$65,5),"/",VLOOKUP(K14,PMTB!$A$2:$L$65,9),"/",VLOOKUP(K14,PMTB!$A$2:$L$65,10))</f>
        <v>1/1/22</v>
      </c>
      <c r="AD14" s="28" t="str">
        <f>CONCATENATE(VLOOKUP(L14,PMTB!$A$2:$L$65,5),"/",VLOOKUP(L14,PMTB!$A$2:$L$65,9),"/",VLOOKUP(L14,PMTB!$A$2:$L$65,10))</f>
        <v>1/0/20</v>
      </c>
      <c r="AE14" s="28" t="str">
        <f>CONCATENATE(VLOOKUP(M14,PMTB!$A$2:$L$65,5),"/",VLOOKUP(M14,PMTB!$A$2:$L$65,9),"/",VLOOKUP(M14,PMTB!$A$2:$L$65,10))</f>
        <v>1/7/19</v>
      </c>
      <c r="AF14" s="28" t="str">
        <f>CONCATENATE(VLOOKUP(N14,PMTB!$A$2:$L$65,5),"/",VLOOKUP(N14,PMTB!$A$2:$L$65,9),"/",VLOOKUP(N14,PMTB!$A$2:$L$65,10))</f>
        <v>1/6/21</v>
      </c>
      <c r="AG14" s="28" t="str">
        <f>CONCATENATE(VLOOKUP(O14,PMTB!$A$2:$L$65,5),"/",VLOOKUP(O14,PMTB!$A$2:$L$65,9),"/",VLOOKUP(O14,PMTB!$A$2:$L$65,10))</f>
        <v>1/1/22</v>
      </c>
      <c r="AH14" s="28" t="str">
        <f>CONCATENATE(VLOOKUP(P14,PMTB!$A$2:$L$65,5),"/",VLOOKUP(P14,PMTB!$A$2:$L$65,9),"/",VLOOKUP(P14,PMTB!$A$2:$L$65,10))</f>
        <v>1/0/20</v>
      </c>
      <c r="AI14" s="28" t="str">
        <f>CONCATENATE(VLOOKUP(Q14,PMTB!$A$2:$L$65,5),"/",VLOOKUP(Q14,PMTB!$A$2:$L$65,9),"/",VLOOKUP(Q14,PMTB!$A$2:$L$65,10))</f>
        <v>1/7/19</v>
      </c>
      <c r="AJ14" s="28" t="str">
        <f>CONCATENATE(VLOOKUP(R14,PMTB!$A$2:$L$65,5),"/",VLOOKUP(R14,PMTB!$A$2:$L$65,9),"/",VLOOKUP(R14,PMTB!$A$2:$L$65,10))</f>
        <v>1/6/21</v>
      </c>
    </row>
    <row r="15" spans="1:36" ht="26.25" x14ac:dyDescent="0.4">
      <c r="B15" s="28">
        <v>33</v>
      </c>
      <c r="C15" s="28">
        <v>34</v>
      </c>
      <c r="D15" s="28">
        <v>35</v>
      </c>
      <c r="E15" s="28">
        <v>36</v>
      </c>
      <c r="F15" s="32">
        <v>37</v>
      </c>
      <c r="G15" s="32">
        <v>38</v>
      </c>
      <c r="H15" s="32">
        <v>39</v>
      </c>
      <c r="I15" s="32">
        <v>40</v>
      </c>
      <c r="K15" s="28">
        <v>61</v>
      </c>
      <c r="L15" s="28">
        <v>53</v>
      </c>
      <c r="M15" s="28">
        <v>45</v>
      </c>
      <c r="N15" s="28">
        <v>37</v>
      </c>
      <c r="O15" s="28">
        <v>29</v>
      </c>
      <c r="P15" s="28">
        <v>21</v>
      </c>
      <c r="Q15" s="28">
        <v>13</v>
      </c>
      <c r="R15" s="28">
        <v>5</v>
      </c>
      <c r="T15" s="28" t="str">
        <f>CONCATENATE(VLOOKUP(B15,PMTA!$A$2:$L$65,5),"/",VLOOKUP(B15,PMTA!$A$2:$L$65,9),"/",VLOOKUP(B15,PMTA!$A$2:$L$65,10))</f>
        <v>2/6/85</v>
      </c>
      <c r="U15" s="28" t="str">
        <f>CONCATENATE(VLOOKUP(C15,PMTA!$A$2:$L$65,5),"/",VLOOKUP(C15,PMTA!$A$2:$L$65,9),"/",VLOOKUP(C15,PMTA!$A$2:$L$65,10))</f>
        <v>2/7/83</v>
      </c>
      <c r="V15" s="28" t="str">
        <f>CONCATENATE(VLOOKUP(D15,PMTA!$A$2:$L$65,5),"/",VLOOKUP(D15,PMTA!$A$2:$L$65,9),"/",VLOOKUP(D15,PMTA!$A$2:$L$65,10))</f>
        <v>2/1/86</v>
      </c>
      <c r="W15" s="28" t="str">
        <f>CONCATENATE(VLOOKUP(E15,PMTA!$A$2:$L$65,5),"/",VLOOKUP(E15,PMTA!$A$2:$L$65,9),"/",VLOOKUP(E15,PMTA!$A$2:$L$65,10))</f>
        <v>2/0/84</v>
      </c>
      <c r="X15" s="28" t="str">
        <f>CONCATENATE(VLOOKUP(F15,PMTA!$A$2:$L$65,5),"/",VLOOKUP(F15,PMTA!$A$2:$L$65,9),"/",VLOOKUP(F15,PMTA!$A$2:$L$65,10))</f>
        <v>2/7/83</v>
      </c>
      <c r="Y15" s="28" t="str">
        <f>CONCATENATE(VLOOKUP(G15,PMTA!$A$2:$L$65,5),"/",VLOOKUP(G15,PMTA!$A$2:$L$65,9),"/",VLOOKUP(G15,PMTA!$A$2:$L$65,10))</f>
        <v>2/6/85</v>
      </c>
      <c r="Z15" s="28" t="str">
        <f>CONCATENATE(VLOOKUP(H15,PMTA!$A$2:$L$65,5),"/",VLOOKUP(H15,PMTA!$A$2:$L$65,9),"/",VLOOKUP(H15,PMTA!$A$2:$L$65,10))</f>
        <v>2/0/84</v>
      </c>
      <c r="AA15" s="28" t="str">
        <f>CONCATENATE(VLOOKUP(I15,PMTA!$A$2:$L$65,5),"/",VLOOKUP(I15,PMTA!$A$2:$L$65,9),"/",VLOOKUP(I15,PMTA!$A$2:$L$65,10))</f>
        <v>2/1/86</v>
      </c>
      <c r="AC15" s="28" t="str">
        <f>CONCATENATE(VLOOKUP(K15,PMTB!$A$2:$L$65,5),"/",VLOOKUP(K15,PMTB!$A$2:$L$65,9),"/",VLOOKUP(K15,PMTB!$A$2:$L$65,10))</f>
        <v>1/6/16</v>
      </c>
      <c r="AD15" s="28" t="str">
        <f>CONCATENATE(VLOOKUP(L15,PMTB!$A$2:$L$65,5),"/",VLOOKUP(L15,PMTB!$A$2:$L$65,9),"/",VLOOKUP(L15,PMTB!$A$2:$L$65,10))</f>
        <v>1/7/18</v>
      </c>
      <c r="AE15" s="28" t="str">
        <f>CONCATENATE(VLOOKUP(M15,PMTB!$A$2:$L$65,5),"/",VLOOKUP(M15,PMTB!$A$2:$L$65,9),"/",VLOOKUP(M15,PMTB!$A$2:$L$65,10))</f>
        <v>1/1/15</v>
      </c>
      <c r="AF15" s="28" t="str">
        <f>CONCATENATE(VLOOKUP(N15,PMTB!$A$2:$L$65,5),"/",VLOOKUP(N15,PMTB!$A$2:$L$65,9),"/",VLOOKUP(N15,PMTB!$A$2:$L$65,10))</f>
        <v>1/0/17</v>
      </c>
      <c r="AG15" s="28" t="str">
        <f>CONCATENATE(VLOOKUP(O15,PMTB!$A$2:$L$65,5),"/",VLOOKUP(O15,PMTB!$A$2:$L$65,9),"/",VLOOKUP(O15,PMTB!$A$2:$L$65,10))</f>
        <v>1/7/18</v>
      </c>
      <c r="AH15" s="28" t="str">
        <f>CONCATENATE(VLOOKUP(P15,PMTB!$A$2:$L$65,5),"/",VLOOKUP(P15,PMTB!$A$2:$L$65,9),"/",VLOOKUP(P15,PMTB!$A$2:$L$65,10))</f>
        <v>1/6/16</v>
      </c>
      <c r="AI15" s="28" t="str">
        <f>CONCATENATE(VLOOKUP(Q15,PMTB!$A$2:$L$65,5),"/",VLOOKUP(Q15,PMTB!$A$2:$L$65,9),"/",VLOOKUP(Q15,PMTB!$A$2:$L$65,10))</f>
        <v>1/0/17</v>
      </c>
      <c r="AJ15" s="28" t="str">
        <f>CONCATENATE(VLOOKUP(R15,PMTB!$A$2:$L$65,5),"/",VLOOKUP(R15,PMTB!$A$2:$L$65,9),"/",VLOOKUP(R15,PMTB!$A$2:$L$65,10))</f>
        <v>1/1/15</v>
      </c>
    </row>
    <row r="16" spans="1:36" ht="26.25" x14ac:dyDescent="0.4">
      <c r="B16" s="28">
        <v>41</v>
      </c>
      <c r="C16" s="28">
        <v>42</v>
      </c>
      <c r="D16" s="28">
        <v>43</v>
      </c>
      <c r="E16" s="28">
        <v>44</v>
      </c>
      <c r="F16" s="32">
        <v>45</v>
      </c>
      <c r="G16" s="32">
        <v>46</v>
      </c>
      <c r="H16" s="32">
        <v>47</v>
      </c>
      <c r="I16" s="32">
        <v>48</v>
      </c>
      <c r="K16" s="28">
        <v>62</v>
      </c>
      <c r="L16" s="28">
        <v>54</v>
      </c>
      <c r="M16" s="28">
        <v>46</v>
      </c>
      <c r="N16" s="28">
        <v>38</v>
      </c>
      <c r="O16" s="28">
        <v>30</v>
      </c>
      <c r="P16" s="28">
        <v>22</v>
      </c>
      <c r="Q16" s="28">
        <v>14</v>
      </c>
      <c r="R16" s="28">
        <v>6</v>
      </c>
      <c r="T16" s="28" t="str">
        <f>CONCATENATE(VLOOKUP(B16,PMTA!$A$2:$L$65,5),"/",VLOOKUP(B16,PMTA!$A$2:$L$65,9),"/",VLOOKUP(B16,PMTA!$A$2:$L$65,10))</f>
        <v>2/4/89</v>
      </c>
      <c r="U16" s="28" t="str">
        <f>CONCATENATE(VLOOKUP(C16,PMTA!$A$2:$L$65,5),"/",VLOOKUP(C16,PMTA!$A$2:$L$65,9),"/",VLOOKUP(C16,PMTA!$A$2:$L$65,10))</f>
        <v>2/5/87</v>
      </c>
      <c r="V16" s="28" t="str">
        <f>CONCATENATE(VLOOKUP(D16,PMTA!$A$2:$L$65,5),"/",VLOOKUP(D16,PMTA!$A$2:$L$65,9),"/",VLOOKUP(D16,PMTA!$A$2:$L$65,10))</f>
        <v>2/3/90</v>
      </c>
      <c r="W16" s="28" t="str">
        <f>CONCATENATE(VLOOKUP(E16,PMTA!$A$2:$L$65,5),"/",VLOOKUP(E16,PMTA!$A$2:$L$65,9),"/",VLOOKUP(E16,PMTA!$A$2:$L$65,10))</f>
        <v>2/2/88</v>
      </c>
      <c r="X16" s="28" t="str">
        <f>CONCATENATE(VLOOKUP(F16,PMTA!$A$2:$L$65,5),"/",VLOOKUP(F16,PMTA!$A$2:$L$65,9),"/",VLOOKUP(F16,PMTA!$A$2:$L$65,10))</f>
        <v>2/5/87</v>
      </c>
      <c r="Y16" s="28" t="str">
        <f>CONCATENATE(VLOOKUP(G16,PMTA!$A$2:$L$65,5),"/",VLOOKUP(G16,PMTA!$A$2:$L$65,9),"/",VLOOKUP(G16,PMTA!$A$2:$L$65,10))</f>
        <v>2/4/89</v>
      </c>
      <c r="Z16" s="28" t="str">
        <f>CONCATENATE(VLOOKUP(H16,PMTA!$A$2:$L$65,5),"/",VLOOKUP(H16,PMTA!$A$2:$L$65,9),"/",VLOOKUP(H16,PMTA!$A$2:$L$65,10))</f>
        <v>2/2/88</v>
      </c>
      <c r="AA16" s="28" t="str">
        <f>CONCATENATE(VLOOKUP(I16,PMTA!$A$2:$L$65,5),"/",VLOOKUP(I16,PMTA!$A$2:$L$65,9),"/",VLOOKUP(I16,PMTA!$A$2:$L$65,10))</f>
        <v>2/3/90</v>
      </c>
      <c r="AC16" s="28" t="str">
        <f>CONCATENATE(VLOOKUP(K16,PMTB!$A$2:$L$65,5),"/",VLOOKUP(K16,PMTB!$A$2:$L$65,9),"/",VLOOKUP(K16,PMTB!$A$2:$L$65,10))</f>
        <v>1/4/12</v>
      </c>
      <c r="AD16" s="28" t="str">
        <f>CONCATENATE(VLOOKUP(L16,PMTB!$A$2:$L$65,5),"/",VLOOKUP(L16,PMTB!$A$2:$L$65,9),"/",VLOOKUP(L16,PMTB!$A$2:$L$65,10))</f>
        <v>1/5/14</v>
      </c>
      <c r="AE16" s="28" t="str">
        <f>CONCATENATE(VLOOKUP(M16,PMTB!$A$2:$L$65,5),"/",VLOOKUP(M16,PMTB!$A$2:$L$65,9),"/",VLOOKUP(M16,PMTB!$A$2:$L$65,10))</f>
        <v>1/3/11</v>
      </c>
      <c r="AF16" s="28" t="str">
        <f>CONCATENATE(VLOOKUP(N16,PMTB!$A$2:$L$65,5),"/",VLOOKUP(N16,PMTB!$A$2:$L$65,9),"/",VLOOKUP(N16,PMTB!$A$2:$L$65,10))</f>
        <v>1/2/13</v>
      </c>
      <c r="AG16" s="28" t="str">
        <f>CONCATENATE(VLOOKUP(O16,PMTB!$A$2:$L$65,5),"/",VLOOKUP(O16,PMTB!$A$2:$L$65,9),"/",VLOOKUP(O16,PMTB!$A$2:$L$65,10))</f>
        <v>1/5/14</v>
      </c>
      <c r="AH16" s="28" t="str">
        <f>CONCATENATE(VLOOKUP(P16,PMTB!$A$2:$L$65,5),"/",VLOOKUP(P16,PMTB!$A$2:$L$65,9),"/",VLOOKUP(P16,PMTB!$A$2:$L$65,10))</f>
        <v>1/4/12</v>
      </c>
      <c r="AI16" s="28" t="str">
        <f>CONCATENATE(VLOOKUP(Q16,PMTB!$A$2:$L$65,5),"/",VLOOKUP(Q16,PMTB!$A$2:$L$65,9),"/",VLOOKUP(Q16,PMTB!$A$2:$L$65,10))</f>
        <v>1/2/13</v>
      </c>
      <c r="AJ16" s="28" t="str">
        <f>CONCATENATE(VLOOKUP(R16,PMTB!$A$2:$L$65,5),"/",VLOOKUP(R16,PMTB!$A$2:$L$65,9),"/",VLOOKUP(R16,PMTB!$A$2:$L$65,10))</f>
        <v>1/3/11</v>
      </c>
    </row>
    <row r="17" spans="2:36" ht="26.25" x14ac:dyDescent="0.4">
      <c r="B17" s="31">
        <v>49</v>
      </c>
      <c r="C17" s="28">
        <v>50</v>
      </c>
      <c r="D17" s="28">
        <v>51</v>
      </c>
      <c r="E17" s="28">
        <v>52</v>
      </c>
      <c r="F17" s="32">
        <v>53</v>
      </c>
      <c r="G17" s="32">
        <v>54</v>
      </c>
      <c r="H17" s="32">
        <v>55</v>
      </c>
      <c r="I17" s="32">
        <v>56</v>
      </c>
      <c r="K17" s="28">
        <v>63</v>
      </c>
      <c r="L17" s="28">
        <v>55</v>
      </c>
      <c r="M17" s="28">
        <v>47</v>
      </c>
      <c r="N17" s="29">
        <v>39</v>
      </c>
      <c r="O17" s="28">
        <v>31</v>
      </c>
      <c r="P17" s="28">
        <v>23</v>
      </c>
      <c r="Q17" s="28">
        <v>15</v>
      </c>
      <c r="R17" s="28">
        <v>7</v>
      </c>
      <c r="T17" s="28" t="str">
        <f>CONCATENATE(VLOOKUP(B17,PMTA!$A$2:$L$65,5),"/",VLOOKUP(B17,PMTA!$A$2:$L$65,9),"/",VLOOKUP(B17,PMTA!$A$2:$L$65,10))</f>
        <v>2/2/93</v>
      </c>
      <c r="U17" s="28" t="str">
        <f>CONCATENATE(VLOOKUP(C17,PMTA!$A$2:$L$65,5),"/",VLOOKUP(C17,PMTA!$A$2:$L$65,9),"/",VLOOKUP(C17,PMTA!$A$2:$L$65,10))</f>
        <v>2/3/91</v>
      </c>
      <c r="V17" s="28" t="str">
        <f>CONCATENATE(VLOOKUP(D17,PMTA!$A$2:$L$65,5),"/",VLOOKUP(D17,PMTA!$A$2:$L$65,9),"/",VLOOKUP(D17,PMTA!$A$2:$L$65,10))</f>
        <v>2/5/94</v>
      </c>
      <c r="W17" s="28" t="str">
        <f>CONCATENATE(VLOOKUP(E17,PMTA!$A$2:$L$65,5),"/",VLOOKUP(E17,PMTA!$A$2:$L$65,9),"/",VLOOKUP(E17,PMTA!$A$2:$L$65,10))</f>
        <v>2/4/92</v>
      </c>
      <c r="X17" s="28" t="str">
        <f>CONCATENATE(VLOOKUP(F17,PMTA!$A$2:$L$65,5),"/",VLOOKUP(F17,PMTA!$A$2:$L$65,9),"/",VLOOKUP(F17,PMTA!$A$2:$L$65,10))</f>
        <v>2/3/91</v>
      </c>
      <c r="Y17" s="28" t="str">
        <f>CONCATENATE(VLOOKUP(G17,PMTA!$A$2:$L$65,5),"/",VLOOKUP(G17,PMTA!$A$2:$L$65,9),"/",VLOOKUP(G17,PMTA!$A$2:$L$65,10))</f>
        <v>2/2/93</v>
      </c>
      <c r="Z17" s="28" t="str">
        <f>CONCATENATE(VLOOKUP(H17,PMTA!$A$2:$L$65,5),"/",VLOOKUP(H17,PMTA!$A$2:$L$65,9),"/",VLOOKUP(H17,PMTA!$A$2:$L$65,10))</f>
        <v>2/4/92</v>
      </c>
      <c r="AA17" s="28" t="str">
        <f>CONCATENATE(VLOOKUP(I17,PMTA!$A$2:$L$65,5),"/",VLOOKUP(I17,PMTA!$A$2:$L$65,9),"/",VLOOKUP(I17,PMTA!$A$2:$L$65,10))</f>
        <v>2/5/94</v>
      </c>
      <c r="AC17" s="28" t="str">
        <f>CONCATENATE(VLOOKUP(K17,PMTB!$A$2:$L$65,5),"/",VLOOKUP(K17,PMTB!$A$2:$L$65,9),"/",VLOOKUP(K17,PMTB!$A$2:$L$65,10))</f>
        <v>1/2/8</v>
      </c>
      <c r="AD17" s="28" t="str">
        <f>CONCATENATE(VLOOKUP(L17,PMTB!$A$2:$L$65,5),"/",VLOOKUP(L17,PMTB!$A$2:$L$65,9),"/",VLOOKUP(L17,PMTB!$A$2:$L$65,10))</f>
        <v>1/3/10</v>
      </c>
      <c r="AE17" s="28" t="str">
        <f>CONCATENATE(VLOOKUP(M17,PMTB!$A$2:$L$65,5),"/",VLOOKUP(M17,PMTB!$A$2:$L$65,9),"/",VLOOKUP(M17,PMTB!$A$2:$L$65,10))</f>
        <v>1/5/7</v>
      </c>
      <c r="AF17" s="28" t="str">
        <f>CONCATENATE(VLOOKUP(N17,PMTB!$A$2:$L$65,5),"/",VLOOKUP(N17,PMTB!$A$2:$L$65,9),"/",VLOOKUP(N17,PMTB!$A$2:$L$65,10))</f>
        <v>1/4/9</v>
      </c>
      <c r="AG17" s="28" t="str">
        <f>CONCATENATE(VLOOKUP(O17,PMTB!$A$2:$L$65,5),"/",VLOOKUP(O17,PMTB!$A$2:$L$65,9),"/",VLOOKUP(O17,PMTB!$A$2:$L$65,10))</f>
        <v>1/3/10</v>
      </c>
      <c r="AH17" s="28" t="str">
        <f>CONCATENATE(VLOOKUP(P17,PMTB!$A$2:$L$65,5),"/",VLOOKUP(P17,PMTB!$A$2:$L$65,9),"/",VLOOKUP(P17,PMTB!$A$2:$L$65,10))</f>
        <v>1/2/8</v>
      </c>
      <c r="AI17" s="28" t="str">
        <f>CONCATENATE(VLOOKUP(Q17,PMTB!$A$2:$L$65,5),"/",VLOOKUP(Q17,PMTB!$A$2:$L$65,9),"/",VLOOKUP(Q17,PMTB!$A$2:$L$65,10))</f>
        <v>1/4/9</v>
      </c>
      <c r="AJ17" s="28" t="str">
        <f>CONCATENATE(VLOOKUP(R17,PMTB!$A$2:$L$65,5),"/",VLOOKUP(R17,PMTB!$A$2:$L$65,9),"/",VLOOKUP(R17,PMTB!$A$2:$L$65,10))</f>
        <v>1/5/7</v>
      </c>
    </row>
    <row r="18" spans="2:36" ht="26.25" x14ac:dyDescent="0.4">
      <c r="B18" s="28">
        <v>57</v>
      </c>
      <c r="C18" s="28">
        <v>58</v>
      </c>
      <c r="D18" s="28">
        <v>59</v>
      </c>
      <c r="E18" s="28">
        <v>60</v>
      </c>
      <c r="F18" s="32">
        <v>61</v>
      </c>
      <c r="G18" s="32">
        <v>62</v>
      </c>
      <c r="H18" s="32">
        <v>63</v>
      </c>
      <c r="I18" s="32">
        <v>64</v>
      </c>
      <c r="K18" s="28">
        <v>64</v>
      </c>
      <c r="L18" s="28">
        <v>56</v>
      </c>
      <c r="M18" s="28">
        <v>48</v>
      </c>
      <c r="N18" s="28">
        <v>40</v>
      </c>
      <c r="O18" s="28">
        <v>32</v>
      </c>
      <c r="P18" s="28">
        <v>24</v>
      </c>
      <c r="Q18" s="29">
        <v>16</v>
      </c>
      <c r="R18" s="28">
        <v>8</v>
      </c>
      <c r="T18" s="28" t="str">
        <f>CONCATENATE(VLOOKUP(B18,PMTA!$A$2:$L$65,5),"/",VLOOKUP(B18,PMTA!$A$2:$L$65,9),"/",VLOOKUP(B18,PMTA!$A$2:$L$65,10))</f>
        <v>2/0/97</v>
      </c>
      <c r="U18" s="28" t="str">
        <f>CONCATENATE(VLOOKUP(C18,PMTA!$A$2:$L$65,5),"/",VLOOKUP(C18,PMTA!$A$2:$L$65,9),"/",VLOOKUP(C18,PMTA!$A$2:$L$65,10))</f>
        <v>2/1/95</v>
      </c>
      <c r="V18" s="28" t="str">
        <f>CONCATENATE(VLOOKUP(D18,PMTA!$A$2:$L$65,5),"/",VLOOKUP(D18,PMTA!$A$2:$L$65,9),"/",VLOOKUP(D18,PMTA!$A$2:$L$65,10))</f>
        <v>2/7/98</v>
      </c>
      <c r="W18" s="28" t="str">
        <f>CONCATENATE(VLOOKUP(E18,PMTA!$A$2:$L$65,5),"/",VLOOKUP(E18,PMTA!$A$2:$L$65,9),"/",VLOOKUP(E18,PMTA!$A$2:$L$65,10))</f>
        <v>2/6/96</v>
      </c>
      <c r="X18" s="28" t="str">
        <f>CONCATENATE(VLOOKUP(F18,PMTA!$A$2:$L$65,5),"/",VLOOKUP(F18,PMTA!$A$2:$L$65,9),"/",VLOOKUP(F18,PMTA!$A$2:$L$65,10))</f>
        <v>2/1/95</v>
      </c>
      <c r="Y18" s="28" t="str">
        <f>CONCATENATE(VLOOKUP(G18,PMTA!$A$2:$L$65,5),"/",VLOOKUP(G18,PMTA!$A$2:$L$65,9),"/",VLOOKUP(G18,PMTA!$A$2:$L$65,10))</f>
        <v>2/0/97</v>
      </c>
      <c r="Z18" s="28" t="str">
        <f>CONCATENATE(VLOOKUP(H18,PMTA!$A$2:$L$65,5),"/",VLOOKUP(H18,PMTA!$A$2:$L$65,9),"/",VLOOKUP(H18,PMTA!$A$2:$L$65,10))</f>
        <v>2/6/96</v>
      </c>
      <c r="AA18" s="28" t="str">
        <f>CONCATENATE(VLOOKUP(I18,PMTA!$A$2:$L$65,5),"/",VLOOKUP(I18,PMTA!$A$2:$L$65,9),"/",VLOOKUP(I18,PMTA!$A$2:$L$65,10))</f>
        <v>2/7/98</v>
      </c>
      <c r="AC18" s="28" t="str">
        <f>CONCATENATE(VLOOKUP(K18,PMTB!$A$2:$L$65,5),"/",VLOOKUP(K18,PMTB!$A$2:$L$65,9),"/",VLOOKUP(K18,PMTB!$A$2:$L$65,10))</f>
        <v>1/0/4</v>
      </c>
      <c r="AD18" s="28" t="str">
        <f>CONCATENATE(VLOOKUP(L18,PMTB!$A$2:$L$65,5),"/",VLOOKUP(L18,PMTB!$A$2:$L$65,9),"/",VLOOKUP(L18,PMTB!$A$2:$L$65,10))</f>
        <v>1/1/6</v>
      </c>
      <c r="AE18" s="28" t="str">
        <f>CONCATENATE(VLOOKUP(M18,PMTB!$A$2:$L$65,5),"/",VLOOKUP(M18,PMTB!$A$2:$L$65,9),"/",VLOOKUP(M18,PMTB!$A$2:$L$65,10))</f>
        <v>1/7/3</v>
      </c>
      <c r="AF18" s="28" t="str">
        <f>CONCATENATE(VLOOKUP(N18,PMTB!$A$2:$L$65,5),"/",VLOOKUP(N18,PMTB!$A$2:$L$65,9),"/",VLOOKUP(N18,PMTB!$A$2:$L$65,10))</f>
        <v>1/6/5</v>
      </c>
      <c r="AG18" s="28" t="str">
        <f>CONCATENATE(VLOOKUP(O18,PMTB!$A$2:$L$65,5),"/",VLOOKUP(O18,PMTB!$A$2:$L$65,9),"/",VLOOKUP(O18,PMTB!$A$2:$L$65,10))</f>
        <v>1/1/6</v>
      </c>
      <c r="AH18" s="28" t="str">
        <f>CONCATENATE(VLOOKUP(P18,PMTB!$A$2:$L$65,5),"/",VLOOKUP(P18,PMTB!$A$2:$L$65,9),"/",VLOOKUP(P18,PMTB!$A$2:$L$65,10))</f>
        <v>1/0/4</v>
      </c>
      <c r="AI18" s="28" t="str">
        <f>CONCATENATE(VLOOKUP(Q18,PMTB!$A$2:$L$65,5),"/",VLOOKUP(Q18,PMTB!$A$2:$L$65,9),"/",VLOOKUP(Q18,PMTB!$A$2:$L$65,10))</f>
        <v>1/6/5</v>
      </c>
      <c r="AJ18" s="28" t="str">
        <f>CONCATENATE(VLOOKUP(R18,PMTB!$A$2:$L$65,5),"/",VLOOKUP(R18,PMTB!$A$2:$L$65,9),"/",VLOOKUP(R18,PMTB!$A$2:$L$65,10))</f>
        <v>1/7/3</v>
      </c>
    </row>
    <row r="19" spans="2:36" ht="15.75" thickBot="1" x14ac:dyDescent="0.3"/>
    <row r="20" spans="2:36" ht="27" thickBot="1" x14ac:dyDescent="0.45">
      <c r="B20" s="42" t="s">
        <v>516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  <row r="21" spans="2:36" ht="26.25" x14ac:dyDescent="0.4">
      <c r="B21" s="45" t="s">
        <v>517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</sheetData>
  <mergeCells count="2">
    <mergeCell ref="B20:R20"/>
    <mergeCell ref="B21:R21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="46" zoomScaleNormal="46" workbookViewId="0">
      <selection activeCell="AQ45" sqref="AQ45"/>
    </sheetView>
  </sheetViews>
  <sheetFormatPr defaultRowHeight="26.25" x14ac:dyDescent="0.4"/>
  <cols>
    <col min="1" max="1" width="13.42578125" style="2" bestFit="1" customWidth="1"/>
    <col min="2" max="2" width="19.140625" style="2" bestFit="1" customWidth="1"/>
    <col min="3" max="3" width="14.42578125" style="2" bestFit="1" customWidth="1"/>
    <col min="4" max="4" width="19.7109375" style="2" bestFit="1" customWidth="1"/>
    <col min="5" max="5" width="12.28515625" style="2" bestFit="1" customWidth="1"/>
    <col min="6" max="6" width="6" style="2" bestFit="1" customWidth="1"/>
    <col min="7" max="16384" width="9.140625" style="2"/>
  </cols>
  <sheetData>
    <row r="1" spans="1:6" ht="78.75" x14ac:dyDescent="0.4">
      <c r="A1" s="7" t="s">
        <v>518</v>
      </c>
      <c r="B1" s="6" t="s">
        <v>525</v>
      </c>
      <c r="C1" s="7" t="s">
        <v>519</v>
      </c>
      <c r="D1" s="7" t="s">
        <v>19</v>
      </c>
      <c r="E1" s="8" t="s">
        <v>342</v>
      </c>
      <c r="F1" s="8" t="s">
        <v>344</v>
      </c>
    </row>
    <row r="2" spans="1:6" x14ac:dyDescent="0.4">
      <c r="A2" s="12">
        <v>3</v>
      </c>
      <c r="B2" s="36">
        <v>1</v>
      </c>
      <c r="C2" s="36">
        <v>2</v>
      </c>
      <c r="D2" s="12" t="s">
        <v>59</v>
      </c>
      <c r="E2" s="12">
        <v>0</v>
      </c>
      <c r="F2" s="12">
        <v>7</v>
      </c>
    </row>
    <row r="3" spans="1:6" x14ac:dyDescent="0.4">
      <c r="A3" s="12">
        <v>4</v>
      </c>
      <c r="B3" s="36">
        <v>1</v>
      </c>
      <c r="C3" s="12">
        <v>1</v>
      </c>
      <c r="D3" s="12" t="s">
        <v>75</v>
      </c>
      <c r="E3" s="12">
        <v>1</v>
      </c>
      <c r="F3" s="12">
        <v>0</v>
      </c>
    </row>
    <row r="4" spans="1:6" x14ac:dyDescent="0.4">
      <c r="A4" s="12">
        <v>5</v>
      </c>
      <c r="B4" s="36">
        <v>1</v>
      </c>
      <c r="C4" s="12">
        <v>4</v>
      </c>
      <c r="D4" s="12" t="s">
        <v>67</v>
      </c>
      <c r="E4" s="12">
        <v>0</v>
      </c>
      <c r="F4" s="12">
        <v>6</v>
      </c>
    </row>
    <row r="5" spans="1:6" x14ac:dyDescent="0.4">
      <c r="A5" s="12">
        <v>6</v>
      </c>
      <c r="B5" s="36">
        <v>1</v>
      </c>
      <c r="C5" s="12">
        <v>3</v>
      </c>
      <c r="D5" s="12" t="s">
        <v>82</v>
      </c>
      <c r="E5" s="12">
        <v>1</v>
      </c>
      <c r="F5" s="12">
        <v>1</v>
      </c>
    </row>
    <row r="6" spans="1:6" x14ac:dyDescent="0.4">
      <c r="A6" s="12">
        <v>7</v>
      </c>
      <c r="B6" s="12">
        <v>1</v>
      </c>
      <c r="C6" s="12">
        <v>6</v>
      </c>
      <c r="D6" s="12" t="s">
        <v>58</v>
      </c>
      <c r="E6" s="12">
        <v>0</v>
      </c>
      <c r="F6" s="12">
        <v>5</v>
      </c>
    </row>
    <row r="7" spans="1:6" x14ac:dyDescent="0.4">
      <c r="A7" s="12">
        <v>8</v>
      </c>
      <c r="B7" s="12">
        <v>1</v>
      </c>
      <c r="C7" s="12">
        <v>5</v>
      </c>
      <c r="D7" s="12" t="s">
        <v>74</v>
      </c>
      <c r="E7" s="12">
        <v>1</v>
      </c>
      <c r="F7" s="12">
        <v>2</v>
      </c>
    </row>
    <row r="8" spans="1:6" x14ac:dyDescent="0.4">
      <c r="A8" s="12">
        <v>9</v>
      </c>
      <c r="B8" s="12">
        <v>1</v>
      </c>
      <c r="C8" s="12">
        <v>8</v>
      </c>
      <c r="D8" s="12" t="s">
        <v>66</v>
      </c>
      <c r="E8" s="12">
        <v>0</v>
      </c>
      <c r="F8" s="12">
        <v>4</v>
      </c>
    </row>
    <row r="9" spans="1:6" x14ac:dyDescent="0.4">
      <c r="A9" s="12">
        <v>10</v>
      </c>
      <c r="B9" s="12">
        <v>1</v>
      </c>
      <c r="C9" s="12">
        <v>7</v>
      </c>
      <c r="D9" s="12" t="s">
        <v>81</v>
      </c>
      <c r="E9" s="12">
        <v>1</v>
      </c>
      <c r="F9" s="12">
        <v>3</v>
      </c>
    </row>
    <row r="10" spans="1:6" x14ac:dyDescent="0.4">
      <c r="A10" s="12">
        <v>11</v>
      </c>
      <c r="B10" s="12">
        <v>1</v>
      </c>
      <c r="C10" s="12">
        <v>10</v>
      </c>
      <c r="D10" s="12" t="s">
        <v>57</v>
      </c>
      <c r="E10" s="12">
        <v>0</v>
      </c>
      <c r="F10" s="12">
        <v>3</v>
      </c>
    </row>
    <row r="11" spans="1:6" x14ac:dyDescent="0.4">
      <c r="A11" s="12">
        <v>12</v>
      </c>
      <c r="B11" s="12">
        <v>1</v>
      </c>
      <c r="C11" s="12">
        <v>9</v>
      </c>
      <c r="D11" s="12" t="s">
        <v>73</v>
      </c>
      <c r="E11" s="12">
        <v>1</v>
      </c>
      <c r="F11" s="12">
        <v>4</v>
      </c>
    </row>
    <row r="12" spans="1:6" x14ac:dyDescent="0.4">
      <c r="A12" s="12">
        <v>13</v>
      </c>
      <c r="B12" s="12">
        <v>1</v>
      </c>
      <c r="C12" s="12">
        <v>12</v>
      </c>
      <c r="D12" s="12" t="s">
        <v>65</v>
      </c>
      <c r="E12" s="12">
        <v>0</v>
      </c>
      <c r="F12" s="12">
        <v>2</v>
      </c>
    </row>
    <row r="13" spans="1:6" x14ac:dyDescent="0.4">
      <c r="A13" s="12">
        <v>14</v>
      </c>
      <c r="B13" s="12">
        <v>1</v>
      </c>
      <c r="C13" s="12">
        <v>11</v>
      </c>
      <c r="D13" s="12" t="s">
        <v>80</v>
      </c>
      <c r="E13" s="12">
        <v>1</v>
      </c>
      <c r="F13" s="12">
        <v>5</v>
      </c>
    </row>
    <row r="14" spans="1:6" x14ac:dyDescent="0.4">
      <c r="A14" s="12">
        <v>15</v>
      </c>
      <c r="B14" s="12">
        <v>1</v>
      </c>
      <c r="C14" s="12">
        <v>14</v>
      </c>
      <c r="D14" s="12" t="s">
        <v>56</v>
      </c>
      <c r="E14" s="12">
        <v>0</v>
      </c>
      <c r="F14" s="12">
        <v>1</v>
      </c>
    </row>
    <row r="15" spans="1:6" x14ac:dyDescent="0.4">
      <c r="A15" s="12">
        <v>16</v>
      </c>
      <c r="B15" s="12">
        <v>1</v>
      </c>
      <c r="C15" s="12">
        <v>13</v>
      </c>
      <c r="D15" s="12" t="s">
        <v>72</v>
      </c>
      <c r="E15" s="12">
        <v>1</v>
      </c>
      <c r="F15" s="12">
        <v>6</v>
      </c>
    </row>
    <row r="16" spans="1:6" x14ac:dyDescent="0.4">
      <c r="A16" s="12">
        <v>17</v>
      </c>
      <c r="B16" s="12">
        <v>1</v>
      </c>
      <c r="C16" s="12">
        <v>16</v>
      </c>
      <c r="D16" s="12" t="s">
        <v>64</v>
      </c>
      <c r="E16" s="12">
        <v>0</v>
      </c>
      <c r="F16" s="12">
        <v>0</v>
      </c>
    </row>
    <row r="17" spans="1:6" x14ac:dyDescent="0.4">
      <c r="A17" s="12">
        <v>18</v>
      </c>
      <c r="B17" s="12">
        <v>1</v>
      </c>
      <c r="C17" s="12">
        <v>15</v>
      </c>
      <c r="D17" s="12" t="s">
        <v>79</v>
      </c>
      <c r="E17" s="12">
        <v>1</v>
      </c>
      <c r="F17" s="12">
        <v>7</v>
      </c>
    </row>
    <row r="18" spans="1:6" x14ac:dyDescent="0.4">
      <c r="A18" s="12">
        <v>19</v>
      </c>
      <c r="B18" s="12">
        <v>1</v>
      </c>
      <c r="C18" s="12">
        <v>26</v>
      </c>
      <c r="D18" s="12" t="s">
        <v>63</v>
      </c>
      <c r="E18" s="12">
        <v>2</v>
      </c>
      <c r="F18" s="12">
        <v>7</v>
      </c>
    </row>
    <row r="19" spans="1:6" x14ac:dyDescent="0.4">
      <c r="A19" s="12">
        <v>20</v>
      </c>
      <c r="B19" s="12">
        <v>1</v>
      </c>
      <c r="C19" s="12">
        <v>25</v>
      </c>
      <c r="D19" s="12" t="s">
        <v>71</v>
      </c>
      <c r="E19" s="12">
        <v>3</v>
      </c>
      <c r="F19" s="12">
        <v>0</v>
      </c>
    </row>
    <row r="20" spans="1:6" x14ac:dyDescent="0.4">
      <c r="A20" s="12">
        <v>21</v>
      </c>
      <c r="B20" s="12">
        <v>1</v>
      </c>
      <c r="C20" s="12">
        <v>28</v>
      </c>
      <c r="D20" s="12" t="s">
        <v>55</v>
      </c>
      <c r="E20" s="12">
        <v>2</v>
      </c>
      <c r="F20" s="12">
        <v>6</v>
      </c>
    </row>
    <row r="21" spans="1:6" x14ac:dyDescent="0.4">
      <c r="A21" s="12">
        <v>22</v>
      </c>
      <c r="B21" s="12">
        <v>1</v>
      </c>
      <c r="C21" s="12">
        <v>27</v>
      </c>
      <c r="D21" s="12" t="s">
        <v>70</v>
      </c>
      <c r="E21" s="12">
        <v>3</v>
      </c>
      <c r="F21" s="12">
        <v>1</v>
      </c>
    </row>
    <row r="22" spans="1:6" x14ac:dyDescent="0.4">
      <c r="A22" s="12">
        <v>23</v>
      </c>
      <c r="B22" s="12">
        <v>1</v>
      </c>
      <c r="C22" s="12">
        <v>30</v>
      </c>
      <c r="D22" s="12" t="s">
        <v>62</v>
      </c>
      <c r="E22" s="12">
        <v>2</v>
      </c>
      <c r="F22" s="12">
        <v>5</v>
      </c>
    </row>
    <row r="23" spans="1:6" x14ac:dyDescent="0.4">
      <c r="A23" s="12">
        <v>24</v>
      </c>
      <c r="B23" s="12">
        <v>1</v>
      </c>
      <c r="C23" s="12">
        <v>29</v>
      </c>
      <c r="D23" s="12" t="s">
        <v>78</v>
      </c>
      <c r="E23" s="12">
        <v>3</v>
      </c>
      <c r="F23" s="12">
        <v>2</v>
      </c>
    </row>
    <row r="24" spans="1:6" x14ac:dyDescent="0.4">
      <c r="A24" s="12">
        <v>25</v>
      </c>
      <c r="B24" s="12">
        <v>1</v>
      </c>
      <c r="C24" s="12">
        <v>32</v>
      </c>
      <c r="D24" s="12" t="s">
        <v>54</v>
      </c>
      <c r="E24" s="12">
        <v>2</v>
      </c>
      <c r="F24" s="12">
        <v>4</v>
      </c>
    </row>
    <row r="25" spans="1:6" x14ac:dyDescent="0.4">
      <c r="A25" s="12">
        <v>26</v>
      </c>
      <c r="B25" s="12">
        <v>1</v>
      </c>
      <c r="C25" s="12">
        <v>31</v>
      </c>
      <c r="D25" s="12" t="s">
        <v>83</v>
      </c>
      <c r="E25" s="12">
        <v>3</v>
      </c>
      <c r="F25" s="12">
        <v>3</v>
      </c>
    </row>
    <row r="26" spans="1:6" x14ac:dyDescent="0.4">
      <c r="A26" s="12">
        <v>27</v>
      </c>
      <c r="B26" s="12">
        <v>1</v>
      </c>
      <c r="C26" s="12">
        <v>34</v>
      </c>
      <c r="D26" s="12" t="s">
        <v>61</v>
      </c>
      <c r="E26" s="12">
        <v>2</v>
      </c>
      <c r="F26" s="12">
        <v>3</v>
      </c>
    </row>
    <row r="27" spans="1:6" x14ac:dyDescent="0.4">
      <c r="A27" s="12">
        <v>28</v>
      </c>
      <c r="B27" s="12">
        <v>1</v>
      </c>
      <c r="C27" s="12">
        <v>33</v>
      </c>
      <c r="D27" s="12" t="s">
        <v>77</v>
      </c>
      <c r="E27" s="12">
        <v>3</v>
      </c>
      <c r="F27" s="12">
        <v>4</v>
      </c>
    </row>
    <row r="28" spans="1:6" x14ac:dyDescent="0.4">
      <c r="A28" s="12">
        <v>29</v>
      </c>
      <c r="B28" s="12">
        <v>1</v>
      </c>
      <c r="C28" s="12">
        <v>36</v>
      </c>
      <c r="D28" s="12" t="s">
        <v>53</v>
      </c>
      <c r="E28" s="12">
        <v>2</v>
      </c>
      <c r="F28" s="12">
        <v>2</v>
      </c>
    </row>
    <row r="29" spans="1:6" x14ac:dyDescent="0.4">
      <c r="A29" s="12">
        <v>30</v>
      </c>
      <c r="B29" s="12">
        <v>1</v>
      </c>
      <c r="C29" s="12">
        <v>35</v>
      </c>
      <c r="D29" s="12" t="s">
        <v>69</v>
      </c>
      <c r="E29" s="12">
        <v>3</v>
      </c>
      <c r="F29" s="12">
        <v>5</v>
      </c>
    </row>
    <row r="30" spans="1:6" x14ac:dyDescent="0.4">
      <c r="A30" s="12">
        <v>31</v>
      </c>
      <c r="B30" s="12">
        <v>1</v>
      </c>
      <c r="C30" s="12">
        <v>38</v>
      </c>
      <c r="D30" s="12" t="s">
        <v>60</v>
      </c>
      <c r="E30" s="12">
        <v>2</v>
      </c>
      <c r="F30" s="12">
        <v>1</v>
      </c>
    </row>
    <row r="31" spans="1:6" x14ac:dyDescent="0.4">
      <c r="A31" s="12">
        <v>32</v>
      </c>
      <c r="B31" s="12">
        <v>1</v>
      </c>
      <c r="C31" s="12">
        <v>37</v>
      </c>
      <c r="D31" s="12" t="s">
        <v>76</v>
      </c>
      <c r="E31" s="12">
        <v>3</v>
      </c>
      <c r="F31" s="12">
        <v>6</v>
      </c>
    </row>
    <row r="32" spans="1:6" x14ac:dyDescent="0.4">
      <c r="A32" s="12">
        <v>33</v>
      </c>
      <c r="B32" s="12">
        <v>1</v>
      </c>
      <c r="C32" s="12">
        <v>40</v>
      </c>
      <c r="D32" s="12" t="s">
        <v>52</v>
      </c>
      <c r="E32" s="12">
        <v>2</v>
      </c>
      <c r="F32" s="12">
        <v>0</v>
      </c>
    </row>
    <row r="33" spans="1:6" x14ac:dyDescent="0.4">
      <c r="A33" s="12">
        <v>34</v>
      </c>
      <c r="B33" s="12">
        <v>1</v>
      </c>
      <c r="C33" s="12">
        <v>39</v>
      </c>
      <c r="D33" s="12" t="s">
        <v>68</v>
      </c>
      <c r="E33" s="12">
        <v>3</v>
      </c>
      <c r="F33" s="12">
        <v>7</v>
      </c>
    </row>
    <row r="34" spans="1:6" x14ac:dyDescent="0.4">
      <c r="A34" s="12">
        <v>67</v>
      </c>
      <c r="B34" s="12">
        <v>2</v>
      </c>
      <c r="C34" s="12">
        <v>39</v>
      </c>
      <c r="D34" s="12" t="s">
        <v>20</v>
      </c>
      <c r="E34" s="12">
        <v>4</v>
      </c>
      <c r="F34" s="12">
        <v>7</v>
      </c>
    </row>
    <row r="35" spans="1:6" x14ac:dyDescent="0.4">
      <c r="A35" s="12">
        <v>68</v>
      </c>
      <c r="B35" s="12">
        <v>2</v>
      </c>
      <c r="C35" s="12">
        <v>40</v>
      </c>
      <c r="D35" s="12" t="s">
        <v>22</v>
      </c>
      <c r="E35" s="12">
        <v>5</v>
      </c>
      <c r="F35" s="12">
        <v>0</v>
      </c>
    </row>
    <row r="36" spans="1:6" x14ac:dyDescent="0.4">
      <c r="A36" s="12">
        <v>69</v>
      </c>
      <c r="B36" s="12">
        <v>2</v>
      </c>
      <c r="C36" s="12">
        <v>37</v>
      </c>
      <c r="D36" s="12" t="s">
        <v>21</v>
      </c>
      <c r="E36" s="12">
        <v>4</v>
      </c>
      <c r="F36" s="12">
        <v>6</v>
      </c>
    </row>
    <row r="37" spans="1:6" x14ac:dyDescent="0.4">
      <c r="A37" s="12">
        <v>70</v>
      </c>
      <c r="B37" s="12">
        <v>2</v>
      </c>
      <c r="C37" s="12">
        <v>38</v>
      </c>
      <c r="D37" s="12" t="s">
        <v>24</v>
      </c>
      <c r="E37" s="12">
        <v>5</v>
      </c>
      <c r="F37" s="12">
        <v>1</v>
      </c>
    </row>
    <row r="38" spans="1:6" x14ac:dyDescent="0.4">
      <c r="A38" s="12">
        <v>71</v>
      </c>
      <c r="B38" s="12">
        <v>2</v>
      </c>
      <c r="C38" s="12">
        <v>35</v>
      </c>
      <c r="D38" s="12" t="s">
        <v>25</v>
      </c>
      <c r="E38" s="12">
        <v>4</v>
      </c>
      <c r="F38" s="12">
        <v>5</v>
      </c>
    </row>
    <row r="39" spans="1:6" x14ac:dyDescent="0.4">
      <c r="A39" s="12">
        <v>72</v>
      </c>
      <c r="B39" s="12">
        <v>2</v>
      </c>
      <c r="C39" s="12">
        <v>36</v>
      </c>
      <c r="D39" s="12" t="s">
        <v>26</v>
      </c>
      <c r="E39" s="12">
        <v>5</v>
      </c>
      <c r="F39" s="12">
        <v>2</v>
      </c>
    </row>
    <row r="40" spans="1:6" x14ac:dyDescent="0.4">
      <c r="A40" s="12">
        <v>73</v>
      </c>
      <c r="B40" s="12">
        <v>2</v>
      </c>
      <c r="C40" s="12">
        <v>33</v>
      </c>
      <c r="D40" s="12" t="s">
        <v>23</v>
      </c>
      <c r="E40" s="12">
        <v>4</v>
      </c>
      <c r="F40" s="12">
        <v>4</v>
      </c>
    </row>
    <row r="41" spans="1:6" x14ac:dyDescent="0.4">
      <c r="A41" s="12">
        <v>74</v>
      </c>
      <c r="B41" s="12">
        <v>2</v>
      </c>
      <c r="C41" s="12">
        <v>34</v>
      </c>
      <c r="D41" s="12" t="s">
        <v>27</v>
      </c>
      <c r="E41" s="12">
        <v>5</v>
      </c>
      <c r="F41" s="12">
        <v>3</v>
      </c>
    </row>
    <row r="42" spans="1:6" x14ac:dyDescent="0.4">
      <c r="A42" s="12">
        <v>75</v>
      </c>
      <c r="B42" s="12">
        <v>2</v>
      </c>
      <c r="C42" s="12">
        <v>31</v>
      </c>
      <c r="D42" s="12" t="s">
        <v>28</v>
      </c>
      <c r="E42" s="12">
        <v>4</v>
      </c>
      <c r="F42" s="12">
        <v>3</v>
      </c>
    </row>
    <row r="43" spans="1:6" x14ac:dyDescent="0.4">
      <c r="A43" s="12">
        <v>76</v>
      </c>
      <c r="B43" s="12">
        <v>2</v>
      </c>
      <c r="C43" s="12">
        <v>32</v>
      </c>
      <c r="D43" s="12" t="s">
        <v>30</v>
      </c>
      <c r="E43" s="12">
        <v>5</v>
      </c>
      <c r="F43" s="12">
        <v>4</v>
      </c>
    </row>
    <row r="44" spans="1:6" x14ac:dyDescent="0.4">
      <c r="A44" s="12">
        <v>77</v>
      </c>
      <c r="B44" s="12">
        <v>2</v>
      </c>
      <c r="C44" s="12">
        <v>29</v>
      </c>
      <c r="D44" s="12" t="s">
        <v>29</v>
      </c>
      <c r="E44" s="12">
        <v>4</v>
      </c>
      <c r="F44" s="12">
        <v>2</v>
      </c>
    </row>
    <row r="45" spans="1:6" x14ac:dyDescent="0.4">
      <c r="A45" s="12">
        <v>78</v>
      </c>
      <c r="B45" s="12">
        <v>2</v>
      </c>
      <c r="C45" s="12">
        <v>30</v>
      </c>
      <c r="D45" s="12" t="s">
        <v>31</v>
      </c>
      <c r="E45" s="12">
        <v>5</v>
      </c>
      <c r="F45" s="12">
        <v>5</v>
      </c>
    </row>
    <row r="46" spans="1:6" x14ac:dyDescent="0.4">
      <c r="A46" s="12">
        <v>79</v>
      </c>
      <c r="B46" s="12">
        <v>2</v>
      </c>
      <c r="C46" s="12">
        <v>27</v>
      </c>
      <c r="D46" s="12" t="s">
        <v>32</v>
      </c>
      <c r="E46" s="12">
        <v>4</v>
      </c>
      <c r="F46" s="12">
        <v>1</v>
      </c>
    </row>
    <row r="47" spans="1:6" x14ac:dyDescent="0.4">
      <c r="A47" s="12">
        <v>80</v>
      </c>
      <c r="B47" s="12">
        <v>2</v>
      </c>
      <c r="C47" s="12">
        <v>28</v>
      </c>
      <c r="D47" s="12" t="s">
        <v>35</v>
      </c>
      <c r="E47" s="12">
        <v>5</v>
      </c>
      <c r="F47" s="12">
        <v>6</v>
      </c>
    </row>
    <row r="48" spans="1:6" x14ac:dyDescent="0.4">
      <c r="A48" s="12">
        <v>81</v>
      </c>
      <c r="B48" s="12">
        <v>2</v>
      </c>
      <c r="C48" s="12">
        <v>25</v>
      </c>
      <c r="D48" s="12" t="s">
        <v>33</v>
      </c>
      <c r="E48" s="12">
        <v>4</v>
      </c>
      <c r="F48" s="12">
        <v>0</v>
      </c>
    </row>
    <row r="49" spans="1:6" x14ac:dyDescent="0.4">
      <c r="A49" s="12">
        <v>82</v>
      </c>
      <c r="B49" s="12">
        <v>2</v>
      </c>
      <c r="C49" s="12">
        <v>26</v>
      </c>
      <c r="D49" s="12" t="s">
        <v>34</v>
      </c>
      <c r="E49" s="12">
        <v>5</v>
      </c>
      <c r="F49" s="12">
        <v>7</v>
      </c>
    </row>
    <row r="50" spans="1:6" x14ac:dyDescent="0.4">
      <c r="A50" s="12">
        <v>83</v>
      </c>
      <c r="B50" s="12">
        <v>2</v>
      </c>
      <c r="C50" s="12">
        <v>15</v>
      </c>
      <c r="D50" s="12" t="s">
        <v>37</v>
      </c>
      <c r="E50" s="12">
        <v>6</v>
      </c>
      <c r="F50" s="12">
        <v>7</v>
      </c>
    </row>
    <row r="51" spans="1:6" x14ac:dyDescent="0.4">
      <c r="A51" s="12">
        <v>84</v>
      </c>
      <c r="B51" s="12">
        <v>2</v>
      </c>
      <c r="C51" s="12">
        <v>16</v>
      </c>
      <c r="D51" s="12" t="s">
        <v>39</v>
      </c>
      <c r="E51" s="12">
        <v>7</v>
      </c>
      <c r="F51" s="12">
        <v>0</v>
      </c>
    </row>
    <row r="52" spans="1:6" x14ac:dyDescent="0.4">
      <c r="A52" s="12">
        <v>85</v>
      </c>
      <c r="B52" s="12">
        <v>2</v>
      </c>
      <c r="C52" s="12">
        <v>13</v>
      </c>
      <c r="D52" s="12" t="s">
        <v>36</v>
      </c>
      <c r="E52" s="12">
        <v>6</v>
      </c>
      <c r="F52" s="12">
        <v>6</v>
      </c>
    </row>
    <row r="53" spans="1:6" x14ac:dyDescent="0.4">
      <c r="A53" s="12">
        <v>86</v>
      </c>
      <c r="B53" s="12">
        <v>2</v>
      </c>
      <c r="C53" s="12">
        <v>14</v>
      </c>
      <c r="D53" s="12" t="s">
        <v>38</v>
      </c>
      <c r="E53" s="12">
        <v>7</v>
      </c>
      <c r="F53" s="12">
        <v>1</v>
      </c>
    </row>
    <row r="54" spans="1:6" x14ac:dyDescent="0.4">
      <c r="A54" s="12">
        <v>87</v>
      </c>
      <c r="B54" s="12">
        <v>2</v>
      </c>
      <c r="C54" s="12">
        <v>11</v>
      </c>
      <c r="D54" s="12" t="s">
        <v>41</v>
      </c>
      <c r="E54" s="12">
        <v>6</v>
      </c>
      <c r="F54" s="12">
        <v>5</v>
      </c>
    </row>
    <row r="55" spans="1:6" x14ac:dyDescent="0.4">
      <c r="A55" s="12">
        <v>88</v>
      </c>
      <c r="B55" s="12">
        <v>2</v>
      </c>
      <c r="C55" s="12">
        <v>12</v>
      </c>
      <c r="D55" s="12" t="s">
        <v>43</v>
      </c>
      <c r="E55" s="12">
        <v>7</v>
      </c>
      <c r="F55" s="12">
        <v>2</v>
      </c>
    </row>
    <row r="56" spans="1:6" x14ac:dyDescent="0.4">
      <c r="A56" s="12">
        <v>89</v>
      </c>
      <c r="B56" s="12">
        <v>2</v>
      </c>
      <c r="C56" s="12">
        <v>9</v>
      </c>
      <c r="D56" s="12" t="s">
        <v>40</v>
      </c>
      <c r="E56" s="12">
        <v>6</v>
      </c>
      <c r="F56" s="12">
        <v>4</v>
      </c>
    </row>
    <row r="57" spans="1:6" x14ac:dyDescent="0.4">
      <c r="A57" s="12">
        <v>90</v>
      </c>
      <c r="B57" s="12">
        <v>2</v>
      </c>
      <c r="C57" s="12">
        <v>10</v>
      </c>
      <c r="D57" s="12" t="s">
        <v>42</v>
      </c>
      <c r="E57" s="12">
        <v>7</v>
      </c>
      <c r="F57" s="12">
        <v>3</v>
      </c>
    </row>
    <row r="58" spans="1:6" x14ac:dyDescent="0.4">
      <c r="A58" s="12">
        <v>91</v>
      </c>
      <c r="B58" s="12">
        <v>2</v>
      </c>
      <c r="C58" s="12">
        <v>7</v>
      </c>
      <c r="D58" s="12" t="s">
        <v>45</v>
      </c>
      <c r="E58" s="12">
        <v>6</v>
      </c>
      <c r="F58" s="12">
        <v>3</v>
      </c>
    </row>
    <row r="59" spans="1:6" x14ac:dyDescent="0.4">
      <c r="A59" s="12">
        <v>92</v>
      </c>
      <c r="B59" s="12">
        <v>2</v>
      </c>
      <c r="C59" s="12">
        <v>8</v>
      </c>
      <c r="D59" s="12" t="s">
        <v>47</v>
      </c>
      <c r="E59" s="12">
        <v>7</v>
      </c>
      <c r="F59" s="12">
        <v>4</v>
      </c>
    </row>
    <row r="60" spans="1:6" x14ac:dyDescent="0.4">
      <c r="A60" s="12">
        <v>93</v>
      </c>
      <c r="B60" s="12">
        <v>2</v>
      </c>
      <c r="C60" s="12">
        <v>5</v>
      </c>
      <c r="D60" s="12" t="s">
        <v>44</v>
      </c>
      <c r="E60" s="12">
        <v>6</v>
      </c>
      <c r="F60" s="12">
        <v>2</v>
      </c>
    </row>
    <row r="61" spans="1:6" x14ac:dyDescent="0.4">
      <c r="A61" s="12">
        <v>94</v>
      </c>
      <c r="B61" s="12">
        <v>2</v>
      </c>
      <c r="C61" s="12">
        <v>6</v>
      </c>
      <c r="D61" s="12" t="s">
        <v>46</v>
      </c>
      <c r="E61" s="12">
        <v>7</v>
      </c>
      <c r="F61" s="12">
        <v>5</v>
      </c>
    </row>
    <row r="62" spans="1:6" x14ac:dyDescent="0.4">
      <c r="A62" s="12">
        <v>95</v>
      </c>
      <c r="B62" s="12">
        <v>2</v>
      </c>
      <c r="C62" s="12">
        <v>3</v>
      </c>
      <c r="D62" s="12" t="s">
        <v>49</v>
      </c>
      <c r="E62" s="12">
        <v>6</v>
      </c>
      <c r="F62" s="12">
        <v>1</v>
      </c>
    </row>
    <row r="63" spans="1:6" x14ac:dyDescent="0.4">
      <c r="A63" s="12">
        <v>96</v>
      </c>
      <c r="B63" s="12">
        <v>2</v>
      </c>
      <c r="C63" s="12">
        <v>4</v>
      </c>
      <c r="D63" s="12" t="s">
        <v>51</v>
      </c>
      <c r="E63" s="12">
        <v>7</v>
      </c>
      <c r="F63" s="12">
        <v>6</v>
      </c>
    </row>
    <row r="64" spans="1:6" x14ac:dyDescent="0.4">
      <c r="A64" s="12">
        <v>97</v>
      </c>
      <c r="B64" s="12">
        <v>2</v>
      </c>
      <c r="C64" s="12">
        <v>1</v>
      </c>
      <c r="D64" s="12" t="s">
        <v>48</v>
      </c>
      <c r="E64" s="12">
        <v>6</v>
      </c>
      <c r="F64" s="12">
        <v>0</v>
      </c>
    </row>
    <row r="65" spans="1:6" x14ac:dyDescent="0.4">
      <c r="A65" s="12">
        <v>98</v>
      </c>
      <c r="B65" s="12">
        <v>2</v>
      </c>
      <c r="C65" s="12">
        <v>2</v>
      </c>
      <c r="D65" s="12" t="s">
        <v>50</v>
      </c>
      <c r="E65" s="12">
        <v>7</v>
      </c>
      <c r="F65" s="12">
        <v>7</v>
      </c>
    </row>
  </sheetData>
  <sortState ref="A2:H97">
    <sortCondition ref="A2:A9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PMTFEB</vt:lpstr>
      <vt:lpstr>SEARRAYFPGAv2</vt:lpstr>
      <vt:lpstr>PMTA</vt:lpstr>
      <vt:lpstr>PMTB</vt:lpstr>
      <vt:lpstr>PMTC</vt:lpstr>
      <vt:lpstr>PMTD</vt:lpstr>
      <vt:lpstr>EC-H</vt:lpstr>
      <vt:lpstr>Maps</vt:lpstr>
      <vt:lpstr>FEB</vt:lpstr>
      <vt:lpstr>Baseboard</vt:lpstr>
      <vt:lpstr>BaseboardH</vt:lpstr>
      <vt:lpstr>Maps!Print_Area</vt:lpstr>
    </vt:vector>
  </TitlesOfParts>
  <Company>I.N.F.N. - Sezione di Genova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cresta</dc:creator>
  <cp:lastModifiedBy>wotton</cp:lastModifiedBy>
  <cp:lastPrinted>2014-01-10T09:15:43Z</cp:lastPrinted>
  <dcterms:created xsi:type="dcterms:W3CDTF">2013-12-18T08:18:29Z</dcterms:created>
  <dcterms:modified xsi:type="dcterms:W3CDTF">2016-10-26T17:47:05Z</dcterms:modified>
</cp:coreProperties>
</file>