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5180" windowHeight="11640" activeTab="0"/>
  </bookViews>
  <sheets>
    <sheet name="BOM" sheetId="1" r:id="rId1"/>
  </sheets>
  <definedNames>
    <definedName name="BOM" localSheetId="0">'BOM'!$A$98:$I$141</definedName>
    <definedName name="BOM_1" localSheetId="0">'BOM'!$J$6:$K$86</definedName>
    <definedName name="_xlnm.Print_Area" localSheetId="0">'BOM'!$A$1:$N$111</definedName>
    <definedName name="_xlnm.Print_Titles" localSheetId="0">'BOM'!$2:$4</definedName>
  </definedNames>
  <calcPr fullCalcOnLoad="1"/>
</workbook>
</file>

<file path=xl/sharedStrings.xml><?xml version="1.0" encoding="utf-8"?>
<sst xmlns="http://schemas.openxmlformats.org/spreadsheetml/2006/main" count="1002" uniqueCount="530">
  <si>
    <t>?</t>
  </si>
  <si>
    <t>J1-J6</t>
  </si>
  <si>
    <t>FARNELL 772-240</t>
  </si>
  <si>
    <t>0R0</t>
  </si>
  <si>
    <t>-</t>
  </si>
  <si>
    <t>FARNELL 772-227</t>
  </si>
  <si>
    <t>LK1,LK2,LK7,LK10,LK11,LK14-LK17,LK22,LK23</t>
  </si>
  <si>
    <t>FARNELL 911-872</t>
  </si>
  <si>
    <t>R114,R141,R165,R204,R228</t>
  </si>
  <si>
    <t>1K5</t>
  </si>
  <si>
    <t>100N</t>
  </si>
  <si>
    <t>ROHM MCR03EZPF101</t>
  </si>
  <si>
    <t>100R</t>
  </si>
  <si>
    <t>FARNELL 911-732</t>
  </si>
  <si>
    <t>AVX TPSD107K016R0125</t>
  </si>
  <si>
    <t>100U</t>
  </si>
  <si>
    <t>TH1-TH6</t>
  </si>
  <si>
    <t>10K</t>
  </si>
  <si>
    <t>FARNELL 911-975</t>
  </si>
  <si>
    <t>R2,R9,R11-R13,R17-R20,R22,R51-R53,R56,R57,R74,R84,R92,R95,R99-R101,R104,R105,R107,R112,R117,R119,R121,R126,R156,R192,R193,R197,R222,R224,R227,R235,R237,R239-R241,R243</t>
  </si>
  <si>
    <t>10N</t>
  </si>
  <si>
    <t>C1,C2,C4,C9</t>
  </si>
  <si>
    <t>10U</t>
  </si>
  <si>
    <t>MCR10EZHF1100</t>
  </si>
  <si>
    <t>R14,R15,R116,R124,R125,R129,R131,R133,R135-R137,R140,R142-R145,R148,R149,R152,R153,R157,R158,R160,R162,R163,R168,R170-R173,R176,R215,R216,R218,R219</t>
  </si>
  <si>
    <t>110R</t>
  </si>
  <si>
    <t>U36</t>
  </si>
  <si>
    <t>TEXAS SN74ALVTH162244DGG</t>
  </si>
  <si>
    <t>U23,U27,U105,U116,U122,U132,U142,U150</t>
  </si>
  <si>
    <t>0204.160.1101</t>
  </si>
  <si>
    <t>RP2,RP3</t>
  </si>
  <si>
    <t>HARTING 0204.160.1101</t>
  </si>
  <si>
    <t>R25,R27,R90,R94,R200,R202,R208,R223,R246</t>
  </si>
  <si>
    <t>16K</t>
  </si>
  <si>
    <t>FARNELL 911-859</t>
  </si>
  <si>
    <t>1K0</t>
  </si>
  <si>
    <t>AVX CM316X7R105K16VAT</t>
  </si>
  <si>
    <t>C17</t>
  </si>
  <si>
    <t>1U0</t>
  </si>
  <si>
    <t>Comatel 3000500</t>
  </si>
  <si>
    <t>LK3-LK6,LK8</t>
  </si>
  <si>
    <t>LATTICE ISPLSI2032VE-225LT44</t>
  </si>
  <si>
    <t>U32,U34</t>
  </si>
  <si>
    <t>LATTICE ISPLSI2128VE-250LT100</t>
  </si>
  <si>
    <t>U106,U119,U134,U145</t>
  </si>
  <si>
    <t>FARNELL 911-770</t>
  </si>
  <si>
    <t>R3,R4,R16,R23,R28,R29,R31,R33,R35,R38,R41,R44-R46,R66,R67,R81,R82,R96,R97,R118,R122,R123,R159,R166,R178,R179,R183,R185,R210,R213</t>
  </si>
  <si>
    <t>220R</t>
  </si>
  <si>
    <t>FARNELL 912-037</t>
  </si>
  <si>
    <t>33K</t>
  </si>
  <si>
    <t>SY100EL34LZC</t>
  </si>
  <si>
    <t>U66,U76</t>
  </si>
  <si>
    <t>IS61LV256-15J</t>
  </si>
  <si>
    <t>U57</t>
  </si>
  <si>
    <t>SY100EPT22VZC</t>
  </si>
  <si>
    <t>U7,U35,U55,U87</t>
  </si>
  <si>
    <t>CUSTOM IC PHOS4</t>
  </si>
  <si>
    <t>FARNELL 911-938</t>
  </si>
  <si>
    <t>4K7</t>
  </si>
  <si>
    <t>C-MAC CFPS-73-40MHZ</t>
  </si>
  <si>
    <t>X1</t>
  </si>
  <si>
    <t>40.MHZ</t>
  </si>
  <si>
    <t>C-MAC SPXO 018042</t>
  </si>
  <si>
    <t>C3</t>
  </si>
  <si>
    <t>47P</t>
  </si>
  <si>
    <t>LINEAR TECH LT3010</t>
  </si>
  <si>
    <t>U30,U45,U71,U104,U131</t>
  </si>
  <si>
    <t>LT3010EMS8E</t>
  </si>
  <si>
    <t>FARNELL 911-823</t>
  </si>
  <si>
    <t>560R</t>
  </si>
  <si>
    <t>FARNELL 912-062</t>
  </si>
  <si>
    <t>R24,R26,R85,R87,R89,R91,R201,R242</t>
  </si>
  <si>
    <t>56K</t>
  </si>
  <si>
    <t>FARNELL 912-074</t>
  </si>
  <si>
    <t>R83</t>
  </si>
  <si>
    <t>68K</t>
  </si>
  <si>
    <t>FARNELL 321-7814</t>
  </si>
  <si>
    <t>R106,R115,R130,R175,R191,R205,R211,R231</t>
  </si>
  <si>
    <t>6R8</t>
  </si>
  <si>
    <t>Vero 20-2137D</t>
  </si>
  <si>
    <t>TP1-TP31</t>
  </si>
  <si>
    <t xml:space="preserve">MAXIM MAX4373TEUA </t>
  </si>
  <si>
    <t>U40,U52,U64,U82,U97,U111,U124,U139</t>
  </si>
  <si>
    <t>PI90LVT14L</t>
  </si>
  <si>
    <t>U95,U98,U99</t>
  </si>
  <si>
    <t>MC100EP16D</t>
  </si>
  <si>
    <t>U123</t>
  </si>
  <si>
    <t>MC100EP57DT</t>
  </si>
  <si>
    <t>U62,U78,U81</t>
  </si>
  <si>
    <t>MC100EP32D</t>
  </si>
  <si>
    <t>U77</t>
  </si>
  <si>
    <t>MC100EP14D</t>
  </si>
  <si>
    <t>U12,U73</t>
  </si>
  <si>
    <t>MC100EP195FA</t>
  </si>
  <si>
    <t>U72</t>
  </si>
  <si>
    <t>2mm SOCKET</t>
  </si>
  <si>
    <t>SK1,SK2</t>
  </si>
  <si>
    <t>M22-6120422</t>
  </si>
  <si>
    <t>MOTOROLA MC74HC05AD</t>
  </si>
  <si>
    <t>U3</t>
  </si>
  <si>
    <t>ISPLSI5384VE-100LB272</t>
  </si>
  <si>
    <t>U47</t>
  </si>
  <si>
    <t>FARNELL 322-570</t>
  </si>
  <si>
    <t>3V-OK,5V-OK</t>
  </si>
  <si>
    <t>FARNELL 322-556</t>
  </si>
  <si>
    <t>LAS-EN</t>
  </si>
  <si>
    <t>RED</t>
  </si>
  <si>
    <t>FARNELL 322-568</t>
  </si>
  <si>
    <t>EXT,INT</t>
  </si>
  <si>
    <t>C13,C16,C22,C29,C32</t>
  </si>
  <si>
    <t>4U7</t>
  </si>
  <si>
    <t>C88,C94</t>
  </si>
  <si>
    <t>MOTOROLA MC74HCT245ADW</t>
  </si>
  <si>
    <t>U1,U2,U5,U6,U9,U14,U17,U19</t>
  </si>
  <si>
    <t>TEXAS SN74LVT245DW</t>
  </si>
  <si>
    <t>U15,U16,U18,U31,U39,U46</t>
  </si>
  <si>
    <t>FARNELL 273-260</t>
  </si>
  <si>
    <t>SW1-SW3</t>
  </si>
  <si>
    <t>MC100EPT21</t>
  </si>
  <si>
    <t>U11,U22,U25,U56</t>
  </si>
  <si>
    <t>SY55855VKI</t>
  </si>
  <si>
    <t>U83,U89</t>
  </si>
  <si>
    <t>MICREL SY89421VZC</t>
  </si>
  <si>
    <t>U65</t>
  </si>
  <si>
    <t>BOC1 TYPE2 RX MODULE</t>
  </si>
  <si>
    <t>SAMTEC QSE-020-01-L-D-A</t>
  </si>
  <si>
    <t>NATIONAL DS90LV048A</t>
  </si>
  <si>
    <t>U41,U42,U53,U54,U60,U61,U67,U68,U84,U85,U93,U94,U100,U101,U112,U113,U120,U121,U127,U128,U143,U144,U148,U149,U156</t>
  </si>
  <si>
    <t>RGE1100</t>
  </si>
  <si>
    <t>3V3</t>
  </si>
  <si>
    <t>11A</t>
  </si>
  <si>
    <t>RGE300</t>
  </si>
  <si>
    <t>5V</t>
  </si>
  <si>
    <t>3A</t>
  </si>
  <si>
    <t>FAIRCHILD NC7SZ08M5</t>
  </si>
  <si>
    <t>U4,U20,U21,U33,U37,U63</t>
  </si>
  <si>
    <t>PHILIPS 74ACHT1G02GW</t>
  </si>
  <si>
    <t>U152-U155</t>
  </si>
  <si>
    <t>FEC 302 5780</t>
  </si>
  <si>
    <t>NATIONAL DS90LV017ATM</t>
  </si>
  <si>
    <t>U13</t>
  </si>
  <si>
    <t>NATIONAL DS90LV018ATM</t>
  </si>
  <si>
    <t>U8,U38,U48,U49,U74,U75,U86,U90,U96,U107,U108,U114,U115,U125,U126,U135,U136,U140,U141,U151</t>
  </si>
  <si>
    <t>FARNELL 547-037</t>
  </si>
  <si>
    <t>D1-D4</t>
  </si>
  <si>
    <t>MOQ=10</t>
  </si>
  <si>
    <t>SMD050</t>
  </si>
  <si>
    <t>12V</t>
  </si>
  <si>
    <t>CERN no 09.55.41.064.3</t>
  </si>
  <si>
    <t>S-LINK</t>
  </si>
  <si>
    <t>AMP 7-215079-8</t>
  </si>
  <si>
    <t>SK3</t>
  </si>
  <si>
    <t>SY100EL92ZC</t>
  </si>
  <si>
    <t>U133</t>
  </si>
  <si>
    <t>MAX6714CUB</t>
  </si>
  <si>
    <t>U26</t>
  </si>
  <si>
    <t>TOTAL</t>
  </si>
  <si>
    <t>AVX   CM21X7R104K25VAT</t>
  </si>
  <si>
    <t>AVX   08055C103KAT00J</t>
  </si>
  <si>
    <t>AVX   TAJC106K025R</t>
  </si>
  <si>
    <t>AVX   08055C470KAT00J</t>
  </si>
  <si>
    <t>AVX   TPSA475K020R</t>
  </si>
  <si>
    <t>AVX   TAJT106K010R</t>
  </si>
  <si>
    <t>74ALVTH162244DGG  16 BIT WIDE TRANSCEIVER</t>
  </si>
  <si>
    <t>LATTICE ISPLSI2032VE-225LT44 2032 3V3 CPLD</t>
  </si>
  <si>
    <t>PHOS4 4 CHANNEL DELAY CUSTOM IC</t>
  </si>
  <si>
    <t>MAX1139EEE   12 CHANNEL ADC-I2C BUS; 5V</t>
  </si>
  <si>
    <t>LATTICE ISPLSI2128VE-250LT100 2128 3V3 4NS CPLD</t>
  </si>
  <si>
    <t>SY100EL34LZC   3V ECL /2 /4 /8 CLOCK CHIP</t>
  </si>
  <si>
    <t>IS61LV256-15J  3V3 32KX8BIT SRAM</t>
  </si>
  <si>
    <t>LT3010EMS8E  50mA LDO REGULATOR</t>
  </si>
  <si>
    <t>MC74HCT245ADW  OCTAL TRANSCEIVER</t>
  </si>
  <si>
    <t xml:space="preserve">SY55855VKI  PECL LVDS TRANSLATOR </t>
  </si>
  <si>
    <t>SY89421VZC  PLL &amp; OSC</t>
  </si>
  <si>
    <t>NC7SZ08M5   SINGLE "AND" GATE</t>
  </si>
  <si>
    <t>DS90LV017ATM   SINGLE LVDS LINE DRIVER</t>
  </si>
  <si>
    <t>DS90LV018ATM   SINGLE LVDS LINE RECEIVER</t>
  </si>
  <si>
    <t>MAX6714CUB  VCC + 3 RAIL MONITOR</t>
  </si>
  <si>
    <t>SY100EL92ZC   TRIPLE PECL-LVPECL XLATOR</t>
  </si>
  <si>
    <t>PCB</t>
  </si>
  <si>
    <t>MAX4373TEUA   CURRENT SENSE AMP</t>
  </si>
  <si>
    <t>PI90LVT14L   ECL 1:5 CLOCK DIST</t>
  </si>
  <si>
    <t>MC100EP57DT   ECL DIFFERENTIAL BUFFER</t>
  </si>
  <si>
    <t>MC74HC05AD   HEX OC INVERTER</t>
  </si>
  <si>
    <t>LATTICE ISPLSI5384VE-100LB272 3V3  10NS CPLD</t>
  </si>
  <si>
    <t>RX1-RX8,TX1-TX4</t>
  </si>
  <si>
    <t>R62,R80,R247,RT1-RT96</t>
  </si>
  <si>
    <t>***    NOT FITTED   ***</t>
  </si>
  <si>
    <t>DESCRIPTION</t>
  </si>
  <si>
    <t xml:space="preserve">  *** NOT FITTED   ***</t>
  </si>
  <si>
    <t>300MA</t>
  </si>
  <si>
    <t>SY100EP14UK4I   ECL DIFFERENTIAL CLOCK BUFFER</t>
  </si>
  <si>
    <t>SY100EP16VZC   ECL DIFFERENTIAL BUFFER</t>
  </si>
  <si>
    <t xml:space="preserve">SY100EPT21LZI  PECL - TTL TRANSLATOR </t>
  </si>
  <si>
    <t xml:space="preserve">SY100EPT22VZV 3v/5v DUAL LVTTL-LVPECL XLATOR </t>
  </si>
  <si>
    <t>SY100EP32VZI   ECL DIFFERENTIAL BUFFER</t>
  </si>
  <si>
    <t>SY100EP195VTI   ECL PROGRAMMABLE DELAY CHIP</t>
  </si>
  <si>
    <t>DS90LV048ATM   QUAD LVDS LINE RECEIVER</t>
  </si>
  <si>
    <t>SN74LVT245BDW  OCTAL TRANSCEIVER</t>
  </si>
  <si>
    <t>NC7S02M5   SINGLE 2 IP NOR GATE</t>
  </si>
  <si>
    <t>LOW PROFILE 10UF SMD 10V CAP; CASE T - AVX   TAJT106K010R</t>
  </si>
  <si>
    <t>0R0 SMD RESISTOR; 0.1W; 0603; 1%</t>
  </si>
  <si>
    <t>100R SMD RESISTOR, 0.063W, 0603; 1%</t>
  </si>
  <si>
    <t>6R8 SMD RESISTOR; 0.1W; 0805; 1%</t>
  </si>
  <si>
    <t>100R SMD RESISTOR; 0.1W; 0805; 1%</t>
  </si>
  <si>
    <t>110R SMD RESISTOR; 0.125W; 0805; 1%</t>
  </si>
  <si>
    <t>220R SMD RESISTOR; 0.1W; 0805; 1%</t>
  </si>
  <si>
    <t>560R SMD RESISTOR; 0.1W; 0805; 1%</t>
  </si>
  <si>
    <t>1K0 SMD RESISTOR; 0.1W; 0805; 1%</t>
  </si>
  <si>
    <t>1.5K SMD RESISTOR; 0.1W; 0805; 1%</t>
  </si>
  <si>
    <t>4.7K SMD RESISTOR; 0.1W; 0805; 1%</t>
  </si>
  <si>
    <t>10K SMD RESISTOR; 0.1W; 0805; 1%</t>
  </si>
  <si>
    <t>33K SMD RESISTOR; 0.1W; 0805; 1%</t>
  </si>
  <si>
    <t>56K SMD RESISTOR; 0.1W; 0805; 1%</t>
  </si>
  <si>
    <t>68K SMD RESISTOR; 0.1W, 0805; 1%</t>
  </si>
  <si>
    <t>0R0 SMD RESISTOR; 0.125W; 1206; 1%</t>
  </si>
  <si>
    <t>10K NTC THERMISTOR; 1%</t>
  </si>
  <si>
    <t>Black 1.02mm Test Point                                    *can be omitted*</t>
  </si>
  <si>
    <t>MICRO-MATCH TOP ENTRY FEMALE PCB         AMP 7-215079-8</t>
  </si>
  <si>
    <t>2 pin 0.6 inch pitch Jumper    Comatel 3000500       *can be omitted*</t>
  </si>
  <si>
    <t>HARTING 2mm SOCKET 2x4pin                            M22-6120422</t>
  </si>
  <si>
    <t>HARTING 160 RT-ANG SOCKET                           0204.160.1101</t>
  </si>
  <si>
    <t xml:space="preserve">3A    RESETTABLE FUSE                          POLYSWITCH RGE300  </t>
  </si>
  <si>
    <t xml:space="preserve">11A  RESETTABLE FUSE                          POLYSWITCH RGE1100 </t>
  </si>
  <si>
    <t>SURFACE MOUNT FUSE                           POLYSWITCH SMD030</t>
  </si>
  <si>
    <t>40MHZ ULTRA-MIN OSC                              C-MAC SPXO 018042</t>
  </si>
  <si>
    <t>PCB ROTARY HEX COMPLEMENT SWITCH     FARNELL 273-260</t>
  </si>
  <si>
    <t>LOW CURRENT RED 3MM LED                       FARNELL 322-556</t>
  </si>
  <si>
    <t>LOW CURRENT YELLOW 3MM LED                FARNELL 322-568</t>
  </si>
  <si>
    <t xml:space="preserve">LOW CURRENT GREEN 3MM LED                  FARNELL 322-570  </t>
  </si>
  <si>
    <t xml:space="preserve">connector for  opto modules                 SAMTEC QSE-020-01-L-D-A </t>
  </si>
  <si>
    <t>HIROSE 50 way SMD conn                     DF12D(5.0)-50DP-0.5V(**)</t>
  </si>
  <si>
    <t>100UF/16V SM CAP SIZE D -                    AVX TPSD107K016R0125</t>
  </si>
  <si>
    <t>10UF SMD 25V CAPACITOR; CASE SIZE C -   AVX   TAJC106K025R</t>
  </si>
  <si>
    <t>LOW ESR 4.7UF SMD 20V CAP; CASE A -     AVX   TPSA475K020R</t>
  </si>
  <si>
    <t>1UF SMD CAPACITOR; 1206 -                AVX CM316X7R105K16VAT</t>
  </si>
  <si>
    <t>100NF SMD CAPACITOR; 0805 -            AVX   CM21X7R104K25VAT</t>
  </si>
  <si>
    <t>10NF 50V SMD CAPACITOR; 0805 -           AVX   08055C103KAT00J</t>
  </si>
  <si>
    <t>47PF SMD CAPACITOR; 0805 -                  AVX   08055C470KAT00J</t>
  </si>
  <si>
    <t>RS1A SMA; 1A; 50V POWER DIODE  *(or similar)*FARNELL 547-037</t>
  </si>
  <si>
    <t>S-LINK PLUG.MOLEX 52763-0649/AMP 120521-1/CERN 09.55.41.064.3</t>
  </si>
  <si>
    <t>Ref Des</t>
  </si>
  <si>
    <t>Qty</t>
  </si>
  <si>
    <t>C6,C7,C11,C14,C18,C21,C23,C25,C27,C30,C33-C59,C61-C64,C66-C87,C89-C93,C95-C227</t>
  </si>
  <si>
    <t>C12,C15,C19,C28,C31</t>
  </si>
  <si>
    <t>C24,C231-C238</t>
  </si>
  <si>
    <t>C5,C8,C10,C20,C26</t>
  </si>
  <si>
    <t>R248-R251</t>
  </si>
  <si>
    <t>R21,R32,R36,R39,R40,R70,R75,R102,R113,R120,R127,R128,R134,R146,R147,R161,R164,R167,R169,R174,R177,R182,R186,R187,R189,R190,R194,R203,R206,R207,R209,R212,R214,R217,R229,R230,R232,R236</t>
  </si>
  <si>
    <t>R79,R86,R252-R257</t>
  </si>
  <si>
    <t>R6,R7,R10,R30,R47-R50,R54,R55,R58-R61,R63-R65,R69,R71-R73,R93,R98,R103,R138,R139,R181</t>
  </si>
  <si>
    <t>R5,R8,R132,R180,R184,R188,R238</t>
  </si>
  <si>
    <t>M1</t>
  </si>
  <si>
    <t xml:space="preserve"> </t>
  </si>
  <si>
    <t>MAX1239</t>
  </si>
  <si>
    <t>JEDEC_TYPE</t>
  </si>
  <si>
    <t>SOIC16</t>
  </si>
  <si>
    <t>SOIC20W</t>
  </si>
  <si>
    <t>TSSOP20</t>
  </si>
  <si>
    <t>SOIC8</t>
  </si>
  <si>
    <t>TQFP32</t>
  </si>
  <si>
    <t>EDGE8</t>
  </si>
  <si>
    <t>SOJ28</t>
  </si>
  <si>
    <t>SOT23-5</t>
  </si>
  <si>
    <t>TSSOP48</t>
  </si>
  <si>
    <t>SOIC14</t>
  </si>
  <si>
    <t>EDGE_LED</t>
  </si>
  <si>
    <t>SMD0805</t>
  </si>
  <si>
    <t>22P</t>
  </si>
  <si>
    <t>SMD1206</t>
  </si>
  <si>
    <t>CASE_A</t>
  </si>
  <si>
    <t>CASE_C</t>
  </si>
  <si>
    <t>CASE_T</t>
  </si>
  <si>
    <t>SMTANTD</t>
  </si>
  <si>
    <t>SMA</t>
  </si>
  <si>
    <t>RS1A</t>
  </si>
  <si>
    <t>DIP8-5</t>
  </si>
  <si>
    <t>DF12-50</t>
  </si>
  <si>
    <t>TQFP44</t>
  </si>
  <si>
    <t>TQFP100</t>
  </si>
  <si>
    <t>JUMPER2X1_0-6</t>
  </si>
  <si>
    <t>BGA272</t>
  </si>
  <si>
    <t>MSOP8E</t>
  </si>
  <si>
    <t>SMD0603_SO</t>
  </si>
  <si>
    <t>QSOP16</t>
  </si>
  <si>
    <t>MSOP8</t>
  </si>
  <si>
    <t>MSOP10</t>
  </si>
  <si>
    <t>M-MATCH8</t>
  </si>
  <si>
    <t>LCC28</t>
  </si>
  <si>
    <t>SMD0603</t>
  </si>
  <si>
    <t>BOC1_RX2B</t>
  </si>
  <si>
    <t>SLINK-LSC</t>
  </si>
  <si>
    <t>CFPS73</t>
  </si>
  <si>
    <t>SMDFUSE</t>
  </si>
  <si>
    <t>DIL24-6-12</t>
  </si>
  <si>
    <t>1-HOLE_1-05P</t>
  </si>
  <si>
    <t>VME-RP160-RA</t>
  </si>
  <si>
    <t>NOT FIT</t>
  </si>
  <si>
    <t>Item Description</t>
  </si>
  <si>
    <t>Supply Details</t>
  </si>
  <si>
    <t>Source #1</t>
  </si>
  <si>
    <t>Source #2</t>
  </si>
  <si>
    <t>Purchase details / Description</t>
  </si>
  <si>
    <t>Value</t>
  </si>
  <si>
    <t>ol comments</t>
  </si>
  <si>
    <t>MINIREEL WHERE APP.</t>
  </si>
  <si>
    <t>Manuf/
Supplier
1</t>
  </si>
  <si>
    <t>Part
Number</t>
  </si>
  <si>
    <t>BOC Rev C pcb</t>
  </si>
  <si>
    <t>Latt ISPLSI2032VE-225LT44 3V3 4NS CPLD</t>
  </si>
  <si>
    <t>Latt/
SiConcept</t>
  </si>
  <si>
    <t>ispLSI2032VE-225LT44</t>
  </si>
  <si>
    <t>Latt</t>
  </si>
  <si>
    <t>ispLSI2032VE-180LT44</t>
  </si>
  <si>
    <t>Latt ISPLSI2128VE-250LT100  3V3 4NS CPLD</t>
  </si>
  <si>
    <t>ispLSI2128VE-250LT100</t>
  </si>
  <si>
    <t>Latt ISPLSI5384VE-100LB272 3V3 10NS CPLD</t>
  </si>
  <si>
    <t>ISPLSI 5384VE-100LB272</t>
  </si>
  <si>
    <t>PI90LVT14L ECL 1:5 CLOCK BUFF</t>
  </si>
  <si>
    <t>Pericom
SiConcept</t>
  </si>
  <si>
    <t>SY100EP14UK4I ECL DIF. CLOCK BUF.</t>
  </si>
  <si>
    <t>Micro/Syn
Focus</t>
  </si>
  <si>
    <t>sy100EP14uk4i</t>
  </si>
  <si>
    <t>ONSemi/
EBV</t>
  </si>
  <si>
    <t>mc100EP14DT</t>
  </si>
  <si>
    <t>SY100EP16VZC ECL DIF. BUF.</t>
  </si>
  <si>
    <t>sy100EL16vzc</t>
  </si>
  <si>
    <t>mc100EP16D</t>
  </si>
  <si>
    <t xml:space="preserve">SY100EPT21LZI PECL - TTL XLAT </t>
  </si>
  <si>
    <t>sy100EPT21LZC (or ..LZi)</t>
  </si>
  <si>
    <t>mc100EPT21D</t>
  </si>
  <si>
    <t xml:space="preserve">SY100EPT22VZI 3V/5V DUAL LVTTL-LVP XLAT </t>
  </si>
  <si>
    <t>sy100EPT22vzi</t>
  </si>
  <si>
    <t>SY100EP32VZI ECL DIF. BUF.</t>
  </si>
  <si>
    <t>sy100EP32vzi</t>
  </si>
  <si>
    <t>mc100EP32D</t>
  </si>
  <si>
    <t>SY100EL34LZC 3V ECL /2 /4 /8 CLOCK DIV. CHIP</t>
  </si>
  <si>
    <t>MC100EP57DT ECL DIF. BUF.</t>
  </si>
  <si>
    <t>sy100ep57vk4i</t>
  </si>
  <si>
    <t>mc100EP57DT</t>
  </si>
  <si>
    <t>SY100EL92ZC TRIPLE PECL-LVP XLAT</t>
  </si>
  <si>
    <t>sy100EL92ZC</t>
  </si>
  <si>
    <t>mc100LVEL92dw</t>
  </si>
  <si>
    <t>SY100EP195VTI ECL PROG DELAY CHIP</t>
  </si>
  <si>
    <t>sy100EP195vti</t>
  </si>
  <si>
    <t>mc100EP195FA</t>
  </si>
  <si>
    <t xml:space="preserve">SY55855VKI PECL - LVDS XLAT </t>
  </si>
  <si>
    <t>SY89421VZC PLL &amp; OSC</t>
  </si>
  <si>
    <t>SY89421VZC</t>
  </si>
  <si>
    <t>NSC DS90LV017ATM SINGLE LVDS TX</t>
  </si>
  <si>
    <t>pi90LV017AW</t>
  </si>
  <si>
    <t>ds90LV017ATM</t>
  </si>
  <si>
    <t>NSC DS90LV018ATM SINGLE LVDS RX</t>
  </si>
  <si>
    <t>pi90LV018AW</t>
  </si>
  <si>
    <t>ds90LV018ATM</t>
  </si>
  <si>
    <t>NSC DS90LV048ATM QUAD LVDS RX</t>
  </si>
  <si>
    <t>NatSemi</t>
  </si>
  <si>
    <t>DS90LV048Atm</t>
  </si>
  <si>
    <t>PHOS4 - ATLAS 4 CHAN. DELAY</t>
  </si>
  <si>
    <t>IS61LV256-15J 3V3 32KX8BIT SRAM</t>
  </si>
  <si>
    <t>ICSI/
Focus</t>
  </si>
  <si>
    <t>MC74HC05AD HEX OC INVERTER</t>
  </si>
  <si>
    <t>Mot / alt</t>
  </si>
  <si>
    <t>MC74HC05AD or Equiv</t>
  </si>
  <si>
    <t>MC74HCT245ADW OCTAL RX-TX</t>
  </si>
  <si>
    <t>Mot</t>
  </si>
  <si>
    <t>MC74HCT245ADW</t>
  </si>
  <si>
    <t>SN74LVT245BDW OCTAL RX-TX</t>
  </si>
  <si>
    <t>TI</t>
  </si>
  <si>
    <t>SN74LVT245ADW</t>
  </si>
  <si>
    <t>SN74ALVTH162244DGG 16 BIT WIDE RX-TX</t>
  </si>
  <si>
    <t>SN74ALVTH162244DGG</t>
  </si>
  <si>
    <t>NC7S02M5 SINGLE 2 IP "NOR" GATE</t>
  </si>
  <si>
    <t>F-Child</t>
  </si>
  <si>
    <t>NC7S02M5</t>
  </si>
  <si>
    <t>NC7SZ08M5 SINGLE  2 IP  "AND" GATE</t>
  </si>
  <si>
    <t>FEC 345-7862</t>
  </si>
  <si>
    <t>NC7SZ08M5</t>
  </si>
  <si>
    <t>Linear LT3010MS8E 50MA LDO REG.</t>
  </si>
  <si>
    <t>LinTechy</t>
  </si>
  <si>
    <t>MAX1239EEE 12 CHAN. ADC-I2C BUS 3V3</t>
  </si>
  <si>
    <t>MAX1239EEE</t>
  </si>
  <si>
    <t>MaximDirect</t>
  </si>
  <si>
    <t>MAX4373TEUA  CURRENT SENSE AMP</t>
  </si>
  <si>
    <t>MAX4373TEUA</t>
  </si>
  <si>
    <t>MAX6714CUB VCC + 3 RAIL MONITOR</t>
  </si>
  <si>
    <t>C-MAC CFPS-73-40MHZ Min Xtal Osc</t>
  </si>
  <si>
    <t xml:space="preserve">RS1A DIODE SMA; 1A; 50V </t>
  </si>
  <si>
    <t>10PF SMD 0805 CAP  - ES 430818D</t>
  </si>
  <si>
    <t>10P</t>
  </si>
  <si>
    <t>47PF SMD 0805 CAP - 08055C470KAT00J</t>
  </si>
  <si>
    <t>FEC 499-160</t>
  </si>
  <si>
    <t>10NF 50V SMD 0805 CAP - 08055C103KAT00J</t>
  </si>
  <si>
    <t>FEC 499-225</t>
  </si>
  <si>
    <t>100NF SMD 0805 CAP - CM21X7R104K25VAT</t>
  </si>
  <si>
    <t>FEC 499-687</t>
  </si>
  <si>
    <t>1UF SMD 1206 CAP - CM316X7R105K16VAT</t>
  </si>
  <si>
    <t>FEC 499-717</t>
  </si>
  <si>
    <t>4.7UF 20V CAP- TPSA475K020R LO ESR CASE A</t>
  </si>
  <si>
    <t>FEC 355-4170 MR200</t>
  </si>
  <si>
    <t>10UF 25V CAP - TAJC106K025R CASE C</t>
  </si>
  <si>
    <t>FEC 197-518</t>
  </si>
  <si>
    <t>FEC 355-2664 MR100</t>
  </si>
  <si>
    <t>10UF 10V CAP - TAJT106K010R LO PROF CASE T</t>
  </si>
  <si>
    <t>FEC 355-3116  MR250</t>
  </si>
  <si>
    <t>100UF 16V CAP -TPSD107K016R0125 CASE D</t>
  </si>
  <si>
    <t>FEC 351 8851 MR100</t>
  </si>
  <si>
    <t xml:space="preserve">0R0 SMD 0603 RES </t>
  </si>
  <si>
    <t xml:space="preserve"> FEC 772-227</t>
  </si>
  <si>
    <t>100R SMD  0603 RES</t>
  </si>
  <si>
    <t>R.S. 213-2143</t>
  </si>
  <si>
    <t>FEC 345-6110  MR1K</t>
  </si>
  <si>
    <t xml:space="preserve">6R8 SMD 0805 RES  </t>
  </si>
  <si>
    <t>FEC 321-7814</t>
  </si>
  <si>
    <t xml:space="preserve">100R SMD 0805 RES  </t>
  </si>
  <si>
    <t>FEC 911-732</t>
  </si>
  <si>
    <t xml:space="preserve">110R SMD 0805 RES </t>
  </si>
  <si>
    <t>220R SMD 0805 RES</t>
  </si>
  <si>
    <t>FEC 911-770</t>
  </si>
  <si>
    <t xml:space="preserve">560R SMD 0805 RES </t>
  </si>
  <si>
    <t xml:space="preserve">FEC 911-823 </t>
  </si>
  <si>
    <t xml:space="preserve">1K0 SMD 0805 RES  </t>
  </si>
  <si>
    <t>FEC 911-859</t>
  </si>
  <si>
    <t xml:space="preserve">1.5K SMD 0805 RES </t>
  </si>
  <si>
    <t xml:space="preserve">FEC 911-872 </t>
  </si>
  <si>
    <t xml:space="preserve">4.7K SMD 0805 RES  </t>
  </si>
  <si>
    <t>FEC 911-938</t>
  </si>
  <si>
    <t xml:space="preserve">10K SMD 0805 RES  </t>
  </si>
  <si>
    <t>FEC 911-975</t>
  </si>
  <si>
    <t>FEC 345-6985  MR1K</t>
  </si>
  <si>
    <t>16K SMD 0805 RES</t>
  </si>
  <si>
    <t xml:space="preserve">FEC 321-8200 </t>
  </si>
  <si>
    <t>33K SMD 0805 RES</t>
  </si>
  <si>
    <t xml:space="preserve">FEC 912-037 </t>
  </si>
  <si>
    <t>56K SMD 0805 RES</t>
  </si>
  <si>
    <t xml:space="preserve">FEC 912-062 </t>
  </si>
  <si>
    <t>FEC 345-7072  MR1K</t>
  </si>
  <si>
    <t>68K SMD 0805 RES</t>
  </si>
  <si>
    <t xml:space="preserve">FEC 912-074 </t>
  </si>
  <si>
    <t>0R0 SMD 1206 RES</t>
  </si>
  <si>
    <t xml:space="preserve">FEC 772-240 </t>
  </si>
  <si>
    <t>10K THERMISTOR</t>
  </si>
  <si>
    <t>BOC1 TYPE2 RX/TX MODULE CONN.</t>
  </si>
  <si>
    <t>Samtec /
Toby</t>
  </si>
  <si>
    <t>QSE 020-01-LDA</t>
  </si>
  <si>
    <t>S_LINK PLUG IN CONN.</t>
  </si>
  <si>
    <t>MOLEX 52763-0649 OR AMP 120521-1</t>
  </si>
  <si>
    <t>AMP</t>
  </si>
  <si>
    <t>120521-1</t>
  </si>
  <si>
    <t>Molex</t>
  </si>
  <si>
    <t>52763-0649</t>
  </si>
  <si>
    <t>ROTARY HEX COMP. SWIT.</t>
  </si>
  <si>
    <t>FEC 273-260</t>
  </si>
  <si>
    <t>LED flat-top Kingbright Red</t>
  </si>
  <si>
    <t xml:space="preserve">FEC 547-384 </t>
  </si>
  <si>
    <t>LED flat-top Kingbright Yellow</t>
  </si>
  <si>
    <t>YELL</t>
  </si>
  <si>
    <t>FEC 547-396</t>
  </si>
  <si>
    <t>LED flat-top Kingbright Green</t>
  </si>
  <si>
    <t>GRN</t>
  </si>
  <si>
    <t>FEC 547-402</t>
  </si>
  <si>
    <t>SMD030 SURFACE MOUNT FUSE</t>
  </si>
  <si>
    <t>RS 183-9736 FEC 609-031</t>
  </si>
  <si>
    <t>RGE1100 RESETTABLE FUSE</t>
  </si>
  <si>
    <t>RS 283-8813 FEC 136-785</t>
  </si>
  <si>
    <t>RGE300 RESETTABLE FUSE</t>
  </si>
  <si>
    <t>RS 283-8778 FEC 136-724</t>
  </si>
  <si>
    <t>QUICK BLOW SM FUSE</t>
  </si>
  <si>
    <t>*10A</t>
  </si>
  <si>
    <t xml:space="preserve">10 SPARES = 508-731 **FUSE ONLY** </t>
  </si>
  <si>
    <t>QUICK BLOW SM FUSE + HOLDER</t>
  </si>
  <si>
    <t xml:space="preserve">10 SPARES = 508-718 </t>
  </si>
  <si>
    <t>DC-DC CONVERTER</t>
  </si>
  <si>
    <t xml:space="preserve">RS 191-4837 TEM 3-1211 12V-5V </t>
  </si>
  <si>
    <t>160 WAY RIGHT ANGLE SOCKET</t>
  </si>
  <si>
    <t>Harting</t>
  </si>
  <si>
    <t xml:space="preserve">2MM 2x4 WAY SOCKET </t>
  </si>
  <si>
    <t>FEC 672-397    M22-6120422</t>
  </si>
  <si>
    <t>8 WAY MICRO-MATCH PCB SOCKET</t>
  </si>
  <si>
    <t>FEC 148-593</t>
  </si>
  <si>
    <t>2 PIN 0.6 INCH PITCH JUMPER</t>
  </si>
  <si>
    <t>TEST POINT 1.02MM BLK</t>
  </si>
  <si>
    <t>VERO 20-2137D</t>
  </si>
  <si>
    <t>HIROSE 50 WAY DF12   SMD CONN.</t>
  </si>
  <si>
    <t>DF12D(5.0)-50DP-0.5V??</t>
  </si>
  <si>
    <t>Mating: DF12A-50DS-0.5V??</t>
  </si>
  <si>
    <t xml:space="preserve">1K SMD 0603 RES </t>
  </si>
  <si>
    <t>1K</t>
  </si>
  <si>
    <t>Mechanical Part Name Description</t>
  </si>
  <si>
    <t>BOT HANDLE ASSY RITTAL 3688770-X10</t>
  </si>
  <si>
    <t>FRONT PANEL RITTAL 3685.540</t>
  </si>
  <si>
    <t>TOP HANDLE ASSY RITTAL 3688771-X10</t>
  </si>
  <si>
    <t>Panel and Handle Assembly (machined &amp; Printed)</t>
  </si>
  <si>
    <t>SMC_MOUNT BASE</t>
  </si>
  <si>
    <t>SMC_MOUNT LID</t>
  </si>
  <si>
    <t>SMC_MOUNT LID "SCREW M2x5"</t>
  </si>
  <si>
    <t>SMC_MOUNT TO PANEL "SCREW M2x5"</t>
  </si>
  <si>
    <t>SMC_MOUNT TO PCB "SCREW M2x5"</t>
  </si>
  <si>
    <t>S-LINK KEYING PIN SCHROFF 60827-026</t>
  </si>
  <si>
    <t>S-LINK STANDOFF SCHROFF 60897-278</t>
  </si>
  <si>
    <t>S-LINK TO PCB SCREW "SCREW M2.5x5"</t>
  </si>
  <si>
    <t>VME CONN. "NUT M2.5"</t>
  </si>
  <si>
    <t>VME CONN. "SCREW M2.5x10 / 12"</t>
  </si>
  <si>
    <t>103KT1608T-1P</t>
  </si>
  <si>
    <t>Semitec</t>
  </si>
  <si>
    <t>also CERN 09.55.41.064.3</t>
  </si>
  <si>
    <t xml:space="preserve">100K SMD 0805 RES  </t>
  </si>
  <si>
    <t xml:space="preserve">1K0 SMD 0603 RES  </t>
  </si>
  <si>
    <t>100K</t>
  </si>
  <si>
    <t xml:space="preserve">22PF SMD 0805 CAP  - </t>
  </si>
  <si>
    <t>C-MAC</t>
  </si>
  <si>
    <t>SPXO 018042</t>
  </si>
  <si>
    <t>120521-1
also CERN 09.55.41.064.3</t>
  </si>
  <si>
    <t>7-215079-8</t>
  </si>
  <si>
    <t>Components Not Used in RevC</t>
  </si>
  <si>
    <t>From Concept
07Apr04</t>
  </si>
  <si>
    <t>Manuf/
Supplier
2</t>
  </si>
  <si>
    <t>Notes for Pixels</t>
  </si>
  <si>
    <t>2) Remove data-buffers (item 25) and replace with smd connectors (item78) according to your needs.</t>
  </si>
  <si>
    <t>1) For each opto RX removed (item60): also remove 3 x item 19 &amp; 3 x item20 &amp; 12 x item44.</t>
  </si>
  <si>
    <t>Mechanical Parts</t>
  </si>
  <si>
    <t>FIT/ Need</t>
  </si>
  <si>
    <t>Qty
Per
BOC</t>
  </si>
  <si>
    <t>SY100EP32VZI ECL CLK DIVBY2</t>
  </si>
  <si>
    <r>
      <t>R1,R34,R37,R42,R43,R76-R78,R108-R111,R150,R151,R154,R155,R195,R196,R198,R199,R220,R221,R225,R226,R233,R234,R244,R245,</t>
    </r>
    <r>
      <rPr>
        <sz val="10"/>
        <color indexed="40"/>
        <rFont val="Arial"/>
        <family val="2"/>
      </rPr>
      <t>R78B,</t>
    </r>
    <r>
      <rPr>
        <sz val="10"/>
        <rFont val="Arial"/>
        <family val="0"/>
      </rPr>
      <t>R88,</t>
    </r>
    <r>
      <rPr>
        <sz val="10"/>
        <color indexed="40"/>
        <rFont val="Arial"/>
        <family val="2"/>
      </rPr>
      <t>R88B</t>
    </r>
  </si>
  <si>
    <r>
      <t>R68</t>
    </r>
    <r>
      <rPr>
        <sz val="10"/>
        <color indexed="40"/>
        <rFont val="Arial"/>
        <family val="2"/>
      </rPr>
      <t>,R68B</t>
    </r>
  </si>
  <si>
    <r>
      <t>U10,U43,U44,U50,U51,U58,U59,U69,U70,U79,U80</t>
    </r>
    <r>
      <rPr>
        <sz val="10"/>
        <color indexed="10"/>
        <rFont val="Arial"/>
        <family val="0"/>
      </rPr>
      <t>,</t>
    </r>
    <r>
      <rPr>
        <sz val="10"/>
        <color indexed="8"/>
        <rFont val="Arial"/>
        <family val="2"/>
      </rPr>
      <t>U88,U91,U92,U102,U103,U109,U110,U117,U118,U129,U130,U137,U138,U146,U147</t>
    </r>
  </si>
  <si>
    <t>DC-DC Conv (not used)</t>
  </si>
  <si>
    <t>HIROSE 50 WAY DF12   SMD CONN. (Pixel Option)</t>
  </si>
  <si>
    <t>ITEM #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</si>
</sst>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10"/>
      <color indexed="10"/>
      <name val="Arial"/>
      <family val="0"/>
    </font>
    <font>
      <sz val="10"/>
      <color indexed="8"/>
      <name val="Arial"/>
      <family val="2"/>
    </font>
    <font>
      <sz val="10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6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1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0" fillId="0" borderId="1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30" xfId="0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1" fillId="0" borderId="2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23" xfId="0" applyFont="1" applyBorder="1" applyAlignment="1">
      <alignment horizontal="center" textRotation="90" wrapText="1"/>
    </xf>
    <xf numFmtId="0" fontId="6" fillId="0" borderId="35" xfId="0" applyFont="1" applyBorder="1" applyAlignment="1">
      <alignment horizontal="center" textRotation="90" wrapText="1"/>
    </xf>
    <xf numFmtId="0" fontId="6" fillId="0" borderId="37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view="pageBreakPreview" zoomScale="50" zoomScaleNormal="50" zoomScaleSheetLayoutView="50" workbookViewId="0" topLeftCell="C1">
      <pane ySplit="1560" topLeftCell="BM1" activePane="bottomLeft" state="split"/>
      <selection pane="topLeft" activeCell="X1" sqref="X1:Y84"/>
      <selection pane="bottomLeft" activeCell="G1" sqref="G1"/>
    </sheetView>
  </sheetViews>
  <sheetFormatPr defaultColWidth="9.140625" defaultRowHeight="12.75"/>
  <cols>
    <col min="1" max="1" width="6.8515625" style="0" customWidth="1"/>
    <col min="2" max="2" width="102.140625" style="6" customWidth="1"/>
    <col min="3" max="3" width="44.421875" style="1" bestFit="1" customWidth="1"/>
    <col min="4" max="4" width="12.28125" style="1" customWidth="1"/>
    <col min="5" max="5" width="8.28125" style="1" bestFit="1" customWidth="1"/>
    <col min="6" max="6" width="13.7109375" style="1" customWidth="1"/>
    <col min="7" max="7" width="24.8515625" style="1" bestFit="1" customWidth="1"/>
    <col min="8" max="8" width="13.57421875" style="1" customWidth="1"/>
    <col min="9" max="9" width="22.421875" style="1" bestFit="1" customWidth="1"/>
    <col min="10" max="10" width="8.7109375" style="0" customWidth="1"/>
    <col min="11" max="11" width="16.28125" style="0" hidden="1" customWidth="1"/>
    <col min="12" max="12" width="8.7109375" style="0" bestFit="1" customWidth="1"/>
    <col min="13" max="13" width="6.7109375" style="0" customWidth="1"/>
    <col min="14" max="14" width="8.7109375" style="0" customWidth="1"/>
    <col min="15" max="15" width="2.57421875" style="0" customWidth="1"/>
    <col min="16" max="16" width="11.140625" style="0" customWidth="1"/>
    <col min="17" max="17" width="23.00390625" style="0" customWidth="1"/>
    <col min="18" max="18" width="8.421875" style="0" customWidth="1"/>
    <col min="19" max="19" width="20.28125" style="0" customWidth="1"/>
    <col min="20" max="20" width="63.00390625" style="0" customWidth="1"/>
    <col min="21" max="21" width="30.140625" style="0" customWidth="1"/>
    <col min="22" max="22" width="33.421875" style="0" customWidth="1"/>
    <col min="23" max="23" width="24.8515625" style="0" customWidth="1"/>
    <col min="24" max="24" width="41.00390625" style="0" customWidth="1"/>
    <col min="25" max="25" width="7.140625" style="0" customWidth="1"/>
    <col min="26" max="26" width="33.421875" style="0" customWidth="1"/>
    <col min="27" max="27" width="24.8515625" style="0" customWidth="1"/>
  </cols>
  <sheetData>
    <row r="1" spans="2:27" ht="13.5" thickBot="1">
      <c r="B1" s="5"/>
      <c r="C1" s="5"/>
      <c r="D1" s="5"/>
      <c r="E1" s="5"/>
      <c r="F1" s="5"/>
      <c r="G1" s="5"/>
      <c r="H1" s="5"/>
      <c r="I1" s="5"/>
      <c r="M1" s="2"/>
      <c r="N1" s="2"/>
      <c r="O1" s="2"/>
      <c r="P1" s="42"/>
      <c r="Q1" s="43"/>
      <c r="R1" s="43"/>
      <c r="S1" s="43"/>
      <c r="T1" s="43"/>
      <c r="U1" s="43"/>
      <c r="V1" s="44"/>
      <c r="W1" s="44"/>
      <c r="X1" s="43"/>
      <c r="Y1" s="43"/>
      <c r="Z1" s="43"/>
      <c r="AA1" s="43"/>
    </row>
    <row r="2" spans="1:27" ht="34.5" customHeight="1">
      <c r="A2" s="3"/>
      <c r="B2" s="13"/>
      <c r="C2" s="24" t="s">
        <v>298</v>
      </c>
      <c r="D2" s="25"/>
      <c r="E2" s="32"/>
      <c r="F2" s="34" t="s">
        <v>299</v>
      </c>
      <c r="G2" s="16"/>
      <c r="H2" s="16"/>
      <c r="I2" s="17"/>
      <c r="J2" s="26" t="s">
        <v>515</v>
      </c>
      <c r="K2" s="27"/>
      <c r="L2" s="28"/>
      <c r="M2" s="15" t="s">
        <v>521</v>
      </c>
      <c r="N2" s="37"/>
      <c r="O2" s="40"/>
      <c r="P2" s="45" t="s">
        <v>299</v>
      </c>
      <c r="Q2" s="46"/>
      <c r="R2" s="46"/>
      <c r="S2" s="46"/>
      <c r="T2" s="47"/>
      <c r="U2" s="47"/>
      <c r="V2" s="47"/>
      <c r="W2" s="47"/>
      <c r="X2" s="48" t="s">
        <v>298</v>
      </c>
      <c r="Y2" s="49"/>
      <c r="Z2" s="47"/>
      <c r="AA2" s="47"/>
    </row>
    <row r="3" spans="1:27" ht="23.25" customHeight="1">
      <c r="A3" s="148" t="s">
        <v>529</v>
      </c>
      <c r="B3" s="14"/>
      <c r="C3" s="20"/>
      <c r="D3" s="21"/>
      <c r="E3" s="4"/>
      <c r="F3" s="35" t="s">
        <v>300</v>
      </c>
      <c r="G3" s="18"/>
      <c r="H3" s="18" t="s">
        <v>301</v>
      </c>
      <c r="I3" s="19"/>
      <c r="J3" s="29"/>
      <c r="K3" s="30"/>
      <c r="L3" s="31"/>
      <c r="M3" s="150" t="s">
        <v>529</v>
      </c>
      <c r="N3" s="38" t="s">
        <v>522</v>
      </c>
      <c r="O3" s="41"/>
      <c r="P3" s="50" t="s">
        <v>300</v>
      </c>
      <c r="Q3" s="51"/>
      <c r="R3" s="52" t="s">
        <v>301</v>
      </c>
      <c r="S3" s="51"/>
      <c r="T3" s="53"/>
      <c r="U3" s="53"/>
      <c r="V3" s="53"/>
      <c r="W3" s="53"/>
      <c r="X3" s="151"/>
      <c r="Y3" s="53"/>
      <c r="Z3" s="53"/>
      <c r="AA3" s="53"/>
    </row>
    <row r="4" spans="1:27" ht="52.5" customHeight="1">
      <c r="A4" s="149"/>
      <c r="B4" s="9" t="s">
        <v>241</v>
      </c>
      <c r="C4" s="22" t="s">
        <v>302</v>
      </c>
      <c r="D4" s="23"/>
      <c r="E4" s="33" t="s">
        <v>303</v>
      </c>
      <c r="F4" s="36" t="s">
        <v>306</v>
      </c>
      <c r="G4" s="7" t="s">
        <v>307</v>
      </c>
      <c r="H4" s="7" t="s">
        <v>516</v>
      </c>
      <c r="I4" s="8" t="s">
        <v>307</v>
      </c>
      <c r="J4" s="10" t="s">
        <v>242</v>
      </c>
      <c r="K4" s="11" t="s">
        <v>255</v>
      </c>
      <c r="L4" s="12" t="s">
        <v>297</v>
      </c>
      <c r="M4" s="149"/>
      <c r="N4" s="39"/>
      <c r="O4" s="41"/>
      <c r="P4" s="55" t="s">
        <v>306</v>
      </c>
      <c r="Q4" s="56" t="s">
        <v>307</v>
      </c>
      <c r="R4" s="56" t="s">
        <v>306</v>
      </c>
      <c r="S4" s="56" t="s">
        <v>307</v>
      </c>
      <c r="T4" s="54"/>
      <c r="U4" s="54"/>
      <c r="V4" s="54" t="s">
        <v>304</v>
      </c>
      <c r="W4" s="54" t="s">
        <v>305</v>
      </c>
      <c r="X4" s="151" t="s">
        <v>302</v>
      </c>
      <c r="Y4" s="54" t="s">
        <v>303</v>
      </c>
      <c r="Z4" s="54" t="s">
        <v>304</v>
      </c>
      <c r="AA4" s="54" t="s">
        <v>305</v>
      </c>
    </row>
    <row r="5" spans="1:27" ht="15">
      <c r="A5" s="67">
        <v>1</v>
      </c>
      <c r="B5" s="136"/>
      <c r="C5" s="59" t="s">
        <v>308</v>
      </c>
      <c r="D5" s="59"/>
      <c r="E5" s="60"/>
      <c r="F5" s="61"/>
      <c r="G5" s="62"/>
      <c r="H5" s="62"/>
      <c r="I5" s="63"/>
      <c r="J5" s="64">
        <v>1</v>
      </c>
      <c r="K5" s="65"/>
      <c r="L5" s="66"/>
      <c r="M5" s="67">
        <f>IF(A5="","",A5)</f>
        <v>1</v>
      </c>
      <c r="N5" s="138">
        <f>IF((J5-L5)&gt;0,J5-L5,"-")</f>
        <v>1</v>
      </c>
      <c r="O5" s="68"/>
      <c r="P5" s="69"/>
      <c r="Q5" s="70"/>
      <c r="R5" s="70"/>
      <c r="S5" s="70"/>
      <c r="T5" s="71" t="s">
        <v>188</v>
      </c>
      <c r="U5" s="71"/>
      <c r="V5" s="70"/>
      <c r="W5" s="70"/>
      <c r="X5" s="77" t="s">
        <v>308</v>
      </c>
      <c r="Y5" s="70"/>
      <c r="Z5" s="70"/>
      <c r="AA5" s="70"/>
    </row>
    <row r="6" spans="1:27" ht="30">
      <c r="A6" s="67">
        <v>2</v>
      </c>
      <c r="B6" s="136" t="s">
        <v>42</v>
      </c>
      <c r="C6" s="59" t="s">
        <v>309</v>
      </c>
      <c r="D6" s="59"/>
      <c r="E6" s="60"/>
      <c r="F6" s="72" t="s">
        <v>310</v>
      </c>
      <c r="G6" s="62" t="s">
        <v>311</v>
      </c>
      <c r="H6" s="62" t="s">
        <v>312</v>
      </c>
      <c r="I6" s="63" t="s">
        <v>313</v>
      </c>
      <c r="J6" s="64">
        <v>2</v>
      </c>
      <c r="K6" s="65" t="s">
        <v>278</v>
      </c>
      <c r="L6" s="66"/>
      <c r="M6" s="67">
        <f>IF(A6="","",A6)</f>
        <v>2</v>
      </c>
      <c r="N6" s="138">
        <f>IF((J6-L6)&gt;0,J6-L6,"-")</f>
        <v>2</v>
      </c>
      <c r="O6" s="68"/>
      <c r="P6" s="73" t="s">
        <v>310</v>
      </c>
      <c r="Q6" s="70" t="s">
        <v>311</v>
      </c>
      <c r="R6" s="70" t="s">
        <v>312</v>
      </c>
      <c r="S6" s="70" t="s">
        <v>313</v>
      </c>
      <c r="T6" s="71" t="s">
        <v>179</v>
      </c>
      <c r="U6" s="71"/>
      <c r="V6" s="70" t="s">
        <v>4</v>
      </c>
      <c r="W6" s="70"/>
      <c r="X6" s="77" t="s">
        <v>309</v>
      </c>
      <c r="Y6" s="70"/>
      <c r="Z6" s="70" t="s">
        <v>4</v>
      </c>
      <c r="AA6" s="70"/>
    </row>
    <row r="7" spans="1:27" ht="15">
      <c r="A7" s="67">
        <v>3</v>
      </c>
      <c r="B7" s="136" t="s">
        <v>44</v>
      </c>
      <c r="C7" s="59" t="s">
        <v>314</v>
      </c>
      <c r="D7" s="59"/>
      <c r="E7" s="60" t="s">
        <v>253</v>
      </c>
      <c r="F7" s="61" t="s">
        <v>312</v>
      </c>
      <c r="G7" s="62" t="s">
        <v>315</v>
      </c>
      <c r="H7" s="62"/>
      <c r="I7" s="63"/>
      <c r="J7" s="64">
        <v>4</v>
      </c>
      <c r="K7" s="65" t="s">
        <v>279</v>
      </c>
      <c r="L7" s="66"/>
      <c r="M7" s="67">
        <f>IF(A7="","",A7)</f>
        <v>3</v>
      </c>
      <c r="N7" s="138">
        <f>IF((J7-L7)&gt;0,J7-L7,"-")</f>
        <v>4</v>
      </c>
      <c r="O7" s="68"/>
      <c r="P7" s="69" t="s">
        <v>312</v>
      </c>
      <c r="Q7" s="70" t="s">
        <v>315</v>
      </c>
      <c r="R7" s="70"/>
      <c r="S7" s="70"/>
      <c r="T7" s="71" t="s">
        <v>164</v>
      </c>
      <c r="U7" s="71" t="s">
        <v>41</v>
      </c>
      <c r="V7" s="70" t="s">
        <v>4</v>
      </c>
      <c r="W7" s="70"/>
      <c r="X7" s="77" t="s">
        <v>314</v>
      </c>
      <c r="Y7" s="70" t="s">
        <v>253</v>
      </c>
      <c r="Z7" s="70" t="s">
        <v>4</v>
      </c>
      <c r="AA7" s="70"/>
    </row>
    <row r="8" spans="1:27" ht="15">
      <c r="A8" s="67">
        <v>4</v>
      </c>
      <c r="B8" s="136" t="s">
        <v>101</v>
      </c>
      <c r="C8" s="59" t="s">
        <v>316</v>
      </c>
      <c r="D8" s="59"/>
      <c r="E8" s="60" t="s">
        <v>253</v>
      </c>
      <c r="F8" s="61" t="s">
        <v>312</v>
      </c>
      <c r="G8" s="62" t="s">
        <v>317</v>
      </c>
      <c r="H8" s="62"/>
      <c r="I8" s="63"/>
      <c r="J8" s="64">
        <v>1</v>
      </c>
      <c r="K8" s="65" t="s">
        <v>281</v>
      </c>
      <c r="L8" s="66"/>
      <c r="M8" s="67">
        <f>IF(A8="","",A8)</f>
        <v>4</v>
      </c>
      <c r="N8" s="138">
        <f>IF((J8-L8)&gt;0,J8-L8,"-")</f>
        <v>1</v>
      </c>
      <c r="O8" s="68"/>
      <c r="P8" s="69" t="s">
        <v>312</v>
      </c>
      <c r="Q8" s="70" t="s">
        <v>317</v>
      </c>
      <c r="R8" s="70"/>
      <c r="S8" s="70"/>
      <c r="T8" s="71" t="s">
        <v>167</v>
      </c>
      <c r="U8" s="71" t="s">
        <v>43</v>
      </c>
      <c r="V8" s="70" t="s">
        <v>4</v>
      </c>
      <c r="W8" s="70"/>
      <c r="X8" s="77" t="s">
        <v>316</v>
      </c>
      <c r="Y8" s="70" t="s">
        <v>253</v>
      </c>
      <c r="Z8" s="70" t="s">
        <v>4</v>
      </c>
      <c r="AA8" s="70"/>
    </row>
    <row r="9" spans="1:27" ht="30">
      <c r="A9" s="67">
        <v>5</v>
      </c>
      <c r="B9" s="136" t="s">
        <v>84</v>
      </c>
      <c r="C9" s="59" t="s">
        <v>318</v>
      </c>
      <c r="D9" s="59"/>
      <c r="E9" s="60" t="s">
        <v>253</v>
      </c>
      <c r="F9" s="72" t="s">
        <v>319</v>
      </c>
      <c r="G9" s="62" t="s">
        <v>83</v>
      </c>
      <c r="H9" s="62"/>
      <c r="I9" s="63"/>
      <c r="J9" s="64">
        <v>3</v>
      </c>
      <c r="K9" s="65" t="s">
        <v>258</v>
      </c>
      <c r="L9" s="66"/>
      <c r="M9" s="67">
        <f>IF(A9="","",A9)</f>
        <v>5</v>
      </c>
      <c r="N9" s="138">
        <f>IF((J9-L9)&gt;0,J9-L9,"-")</f>
        <v>3</v>
      </c>
      <c r="O9" s="68"/>
      <c r="P9" s="73" t="s">
        <v>319</v>
      </c>
      <c r="Q9" s="70" t="s">
        <v>83</v>
      </c>
      <c r="R9" s="70"/>
      <c r="S9" s="70"/>
      <c r="T9" s="71" t="s">
        <v>184</v>
      </c>
      <c r="U9" s="71" t="s">
        <v>100</v>
      </c>
      <c r="V9" s="70" t="s">
        <v>4</v>
      </c>
      <c r="W9" s="70"/>
      <c r="X9" s="77" t="s">
        <v>318</v>
      </c>
      <c r="Y9" s="70" t="s">
        <v>253</v>
      </c>
      <c r="Z9" s="70" t="s">
        <v>4</v>
      </c>
      <c r="AA9" s="70"/>
    </row>
    <row r="10" spans="1:27" ht="30">
      <c r="A10" s="67">
        <v>6</v>
      </c>
      <c r="B10" s="136" t="s">
        <v>92</v>
      </c>
      <c r="C10" s="59" t="s">
        <v>320</v>
      </c>
      <c r="D10" s="59"/>
      <c r="E10" s="60" t="s">
        <v>253</v>
      </c>
      <c r="F10" s="72" t="s">
        <v>321</v>
      </c>
      <c r="G10" s="62" t="s">
        <v>322</v>
      </c>
      <c r="H10" s="74" t="s">
        <v>323</v>
      </c>
      <c r="I10" s="63" t="s">
        <v>324</v>
      </c>
      <c r="J10" s="64">
        <v>2</v>
      </c>
      <c r="K10" s="65" t="s">
        <v>258</v>
      </c>
      <c r="L10" s="66"/>
      <c r="M10" s="67">
        <f>IF(A10="","",A10)</f>
        <v>6</v>
      </c>
      <c r="N10" s="138">
        <f>IF((J10-L10)&gt;0,J10-L10,"-")</f>
        <v>2</v>
      </c>
      <c r="O10" s="68"/>
      <c r="P10" s="73" t="s">
        <v>321</v>
      </c>
      <c r="Q10" s="70" t="s">
        <v>322</v>
      </c>
      <c r="R10" s="75" t="s">
        <v>323</v>
      </c>
      <c r="S10" s="70" t="s">
        <v>324</v>
      </c>
      <c r="T10" s="71" t="s">
        <v>181</v>
      </c>
      <c r="U10" s="71" t="s">
        <v>83</v>
      </c>
      <c r="V10" s="70" t="s">
        <v>4</v>
      </c>
      <c r="W10" s="70"/>
      <c r="X10" s="77" t="s">
        <v>320</v>
      </c>
      <c r="Y10" s="70" t="s">
        <v>253</v>
      </c>
      <c r="Z10" s="70" t="s">
        <v>4</v>
      </c>
      <c r="AA10" s="70"/>
    </row>
    <row r="11" spans="1:27" ht="30">
      <c r="A11" s="67">
        <v>7</v>
      </c>
      <c r="B11" s="136" t="s">
        <v>86</v>
      </c>
      <c r="C11" s="59" t="s">
        <v>325</v>
      </c>
      <c r="D11" s="59"/>
      <c r="E11" s="60" t="s">
        <v>253</v>
      </c>
      <c r="F11" s="72" t="s">
        <v>321</v>
      </c>
      <c r="G11" s="62" t="s">
        <v>326</v>
      </c>
      <c r="H11" s="74" t="s">
        <v>323</v>
      </c>
      <c r="I11" s="63" t="s">
        <v>327</v>
      </c>
      <c r="J11" s="64">
        <v>1</v>
      </c>
      <c r="K11" s="65" t="s">
        <v>259</v>
      </c>
      <c r="L11" s="66"/>
      <c r="M11" s="67">
        <f>IF(A11="","",A11)</f>
        <v>7</v>
      </c>
      <c r="N11" s="138">
        <f>IF((J11-L11)&gt;0,J11-L11,"-")</f>
        <v>1</v>
      </c>
      <c r="O11" s="68"/>
      <c r="P11" s="73" t="s">
        <v>321</v>
      </c>
      <c r="Q11" s="70" t="s">
        <v>326</v>
      </c>
      <c r="R11" s="75" t="s">
        <v>323</v>
      </c>
      <c r="S11" s="70" t="s">
        <v>327</v>
      </c>
      <c r="T11" s="71" t="s">
        <v>191</v>
      </c>
      <c r="U11" s="71" t="s">
        <v>91</v>
      </c>
      <c r="V11" s="70" t="s">
        <v>4</v>
      </c>
      <c r="W11" s="70"/>
      <c r="X11" s="77" t="s">
        <v>325</v>
      </c>
      <c r="Y11" s="70" t="s">
        <v>253</v>
      </c>
      <c r="Z11" s="70" t="s">
        <v>4</v>
      </c>
      <c r="AA11" s="70"/>
    </row>
    <row r="12" spans="1:27" ht="30">
      <c r="A12" s="67">
        <v>8</v>
      </c>
      <c r="B12" s="136" t="s">
        <v>119</v>
      </c>
      <c r="C12" s="59" t="s">
        <v>328</v>
      </c>
      <c r="D12" s="59"/>
      <c r="E12" s="60" t="s">
        <v>253</v>
      </c>
      <c r="F12" s="72" t="s">
        <v>321</v>
      </c>
      <c r="G12" s="62" t="s">
        <v>329</v>
      </c>
      <c r="H12" s="74" t="s">
        <v>323</v>
      </c>
      <c r="I12" s="63" t="s">
        <v>330</v>
      </c>
      <c r="J12" s="64">
        <v>4</v>
      </c>
      <c r="K12" s="65" t="s">
        <v>259</v>
      </c>
      <c r="L12" s="66"/>
      <c r="M12" s="67">
        <f>IF(A12="","",A12)</f>
        <v>8</v>
      </c>
      <c r="N12" s="138">
        <f>IF((J12-L12)&gt;0,J12-L12,"-")</f>
        <v>4</v>
      </c>
      <c r="O12" s="68"/>
      <c r="P12" s="73" t="s">
        <v>321</v>
      </c>
      <c r="Q12" s="70" t="s">
        <v>329</v>
      </c>
      <c r="R12" s="75" t="s">
        <v>323</v>
      </c>
      <c r="S12" s="70" t="s">
        <v>330</v>
      </c>
      <c r="T12" s="71" t="s">
        <v>192</v>
      </c>
      <c r="U12" s="71" t="s">
        <v>85</v>
      </c>
      <c r="V12" s="70" t="s">
        <v>4</v>
      </c>
      <c r="W12" s="70"/>
      <c r="X12" s="77" t="s">
        <v>328</v>
      </c>
      <c r="Y12" s="70" t="s">
        <v>253</v>
      </c>
      <c r="Z12" s="70" t="s">
        <v>4</v>
      </c>
      <c r="AA12" s="70"/>
    </row>
    <row r="13" spans="1:27" ht="30">
      <c r="A13" s="67">
        <v>9</v>
      </c>
      <c r="B13" s="136" t="s">
        <v>55</v>
      </c>
      <c r="C13" s="59" t="s">
        <v>331</v>
      </c>
      <c r="D13" s="59"/>
      <c r="E13" s="60" t="s">
        <v>253</v>
      </c>
      <c r="F13" s="72" t="s">
        <v>321</v>
      </c>
      <c r="G13" s="62" t="s">
        <v>332</v>
      </c>
      <c r="H13" s="62"/>
      <c r="I13" s="63"/>
      <c r="J13" s="64">
        <v>4</v>
      </c>
      <c r="K13" s="65" t="s">
        <v>259</v>
      </c>
      <c r="L13" s="66"/>
      <c r="M13" s="67">
        <f>IF(A13="","",A13)</f>
        <v>9</v>
      </c>
      <c r="N13" s="138">
        <f>IF((J13-L13)&gt;0,J13-L13,"-")</f>
        <v>4</v>
      </c>
      <c r="O13" s="68"/>
      <c r="P13" s="73" t="s">
        <v>321</v>
      </c>
      <c r="Q13" s="70" t="s">
        <v>332</v>
      </c>
      <c r="R13" s="70"/>
      <c r="S13" s="70"/>
      <c r="T13" s="71" t="s">
        <v>193</v>
      </c>
      <c r="U13" s="71" t="s">
        <v>118</v>
      </c>
      <c r="V13" s="70" t="s">
        <v>4</v>
      </c>
      <c r="W13" s="70"/>
      <c r="X13" s="77" t="s">
        <v>331</v>
      </c>
      <c r="Y13" s="70" t="s">
        <v>253</v>
      </c>
      <c r="Z13" s="70" t="s">
        <v>4</v>
      </c>
      <c r="AA13" s="70"/>
    </row>
    <row r="14" spans="1:27" ht="30">
      <c r="A14" s="67">
        <v>10</v>
      </c>
      <c r="B14" s="136" t="s">
        <v>90</v>
      </c>
      <c r="C14" s="59" t="s">
        <v>523</v>
      </c>
      <c r="D14" s="59"/>
      <c r="E14" s="60" t="s">
        <v>253</v>
      </c>
      <c r="F14" s="72" t="s">
        <v>321</v>
      </c>
      <c r="G14" s="62" t="s">
        <v>334</v>
      </c>
      <c r="H14" s="74" t="s">
        <v>323</v>
      </c>
      <c r="I14" s="63" t="s">
        <v>335</v>
      </c>
      <c r="J14" s="64">
        <v>1</v>
      </c>
      <c r="K14" s="65" t="s">
        <v>259</v>
      </c>
      <c r="L14" s="66"/>
      <c r="M14" s="67">
        <f>IF(A14="","",A14)</f>
        <v>10</v>
      </c>
      <c r="N14" s="138">
        <f>IF((J14-L14)&gt;0,J14-L14,"-")</f>
        <v>1</v>
      </c>
      <c r="O14" s="68"/>
      <c r="P14" s="73" t="s">
        <v>321</v>
      </c>
      <c r="Q14" s="70" t="s">
        <v>334</v>
      </c>
      <c r="R14" s="75" t="s">
        <v>323</v>
      </c>
      <c r="S14" s="70" t="s">
        <v>335</v>
      </c>
      <c r="T14" s="71" t="s">
        <v>194</v>
      </c>
      <c r="U14" s="71" t="s">
        <v>54</v>
      </c>
      <c r="V14" s="70" t="s">
        <v>4</v>
      </c>
      <c r="W14" s="70"/>
      <c r="X14" s="77" t="s">
        <v>333</v>
      </c>
      <c r="Y14" s="70" t="s">
        <v>253</v>
      </c>
      <c r="Z14" s="70" t="s">
        <v>4</v>
      </c>
      <c r="AA14" s="70"/>
    </row>
    <row r="15" spans="1:27" ht="30">
      <c r="A15" s="67">
        <v>11</v>
      </c>
      <c r="B15" s="136" t="s">
        <v>51</v>
      </c>
      <c r="C15" s="59" t="s">
        <v>336</v>
      </c>
      <c r="D15" s="59"/>
      <c r="E15" s="60" t="s">
        <v>253</v>
      </c>
      <c r="F15" s="72" t="s">
        <v>321</v>
      </c>
      <c r="G15" s="62" t="s">
        <v>50</v>
      </c>
      <c r="H15" s="62"/>
      <c r="I15" s="63"/>
      <c r="J15" s="64">
        <v>2</v>
      </c>
      <c r="K15" s="65" t="s">
        <v>256</v>
      </c>
      <c r="L15" s="66"/>
      <c r="M15" s="67">
        <f>IF(A15="","",A15)</f>
        <v>11</v>
      </c>
      <c r="N15" s="138">
        <f>IF((J15-L15)&gt;0,J15-L15,"-")</f>
        <v>2</v>
      </c>
      <c r="O15" s="68"/>
      <c r="P15" s="73" t="s">
        <v>321</v>
      </c>
      <c r="Q15" s="70" t="s">
        <v>50</v>
      </c>
      <c r="R15" s="70"/>
      <c r="S15" s="70"/>
      <c r="T15" s="71" t="s">
        <v>195</v>
      </c>
      <c r="U15" s="71" t="s">
        <v>89</v>
      </c>
      <c r="V15" s="70" t="s">
        <v>50</v>
      </c>
      <c r="W15" s="70"/>
      <c r="X15" s="77" t="s">
        <v>336</v>
      </c>
      <c r="Y15" s="70" t="s">
        <v>253</v>
      </c>
      <c r="Z15" s="70" t="s">
        <v>50</v>
      </c>
      <c r="AA15" s="70"/>
    </row>
    <row r="16" spans="1:27" ht="30">
      <c r="A16" s="67">
        <v>12</v>
      </c>
      <c r="B16" s="136" t="s">
        <v>88</v>
      </c>
      <c r="C16" s="59" t="s">
        <v>337</v>
      </c>
      <c r="D16" s="59"/>
      <c r="E16" s="60" t="s">
        <v>253</v>
      </c>
      <c r="F16" s="72" t="s">
        <v>321</v>
      </c>
      <c r="G16" s="62" t="s">
        <v>338</v>
      </c>
      <c r="H16" s="74" t="s">
        <v>323</v>
      </c>
      <c r="I16" s="63" t="s">
        <v>339</v>
      </c>
      <c r="J16" s="64">
        <v>3</v>
      </c>
      <c r="K16" s="65" t="s">
        <v>258</v>
      </c>
      <c r="L16" s="66"/>
      <c r="M16" s="67">
        <f>IF(A16="","",A16)</f>
        <v>12</v>
      </c>
      <c r="N16" s="138">
        <f>IF((J16-L16)&gt;0,J16-L16,"-")</f>
        <v>3</v>
      </c>
      <c r="O16" s="68"/>
      <c r="P16" s="73" t="s">
        <v>321</v>
      </c>
      <c r="Q16" s="70" t="s">
        <v>338</v>
      </c>
      <c r="R16" s="75" t="s">
        <v>323</v>
      </c>
      <c r="S16" s="70" t="s">
        <v>339</v>
      </c>
      <c r="T16" s="71" t="s">
        <v>168</v>
      </c>
      <c r="U16" s="71" t="s">
        <v>50</v>
      </c>
      <c r="V16" s="70" t="s">
        <v>4</v>
      </c>
      <c r="W16" s="70"/>
      <c r="X16" s="77" t="s">
        <v>337</v>
      </c>
      <c r="Y16" s="70" t="s">
        <v>253</v>
      </c>
      <c r="Z16" s="70" t="s">
        <v>4</v>
      </c>
      <c r="AA16" s="70"/>
    </row>
    <row r="17" spans="1:27" ht="30">
      <c r="A17" s="67">
        <v>13</v>
      </c>
      <c r="B17" s="136" t="s">
        <v>153</v>
      </c>
      <c r="C17" s="59" t="s">
        <v>340</v>
      </c>
      <c r="D17" s="59"/>
      <c r="E17" s="60" t="s">
        <v>253</v>
      </c>
      <c r="F17" s="72" t="s">
        <v>321</v>
      </c>
      <c r="G17" s="62" t="s">
        <v>341</v>
      </c>
      <c r="H17" s="74" t="s">
        <v>323</v>
      </c>
      <c r="I17" s="63" t="s">
        <v>342</v>
      </c>
      <c r="J17" s="64">
        <v>1</v>
      </c>
      <c r="K17" s="65" t="s">
        <v>257</v>
      </c>
      <c r="L17" s="66"/>
      <c r="M17" s="67">
        <f>IF(A17="","",A17)</f>
        <v>13</v>
      </c>
      <c r="N17" s="138">
        <f>IF((J17-L17)&gt;0,J17-L17,"-")</f>
        <v>1</v>
      </c>
      <c r="O17" s="68"/>
      <c r="P17" s="73" t="s">
        <v>321</v>
      </c>
      <c r="Q17" s="70" t="s">
        <v>341</v>
      </c>
      <c r="R17" s="75" t="s">
        <v>323</v>
      </c>
      <c r="S17" s="70" t="s">
        <v>342</v>
      </c>
      <c r="T17" s="71" t="s">
        <v>182</v>
      </c>
      <c r="U17" s="71" t="s">
        <v>87</v>
      </c>
      <c r="V17" s="70" t="s">
        <v>4</v>
      </c>
      <c r="W17" s="70"/>
      <c r="X17" s="77" t="s">
        <v>340</v>
      </c>
      <c r="Y17" s="70" t="s">
        <v>253</v>
      </c>
      <c r="Z17" s="70" t="s">
        <v>4</v>
      </c>
      <c r="AA17" s="70"/>
    </row>
    <row r="18" spans="1:27" ht="30">
      <c r="A18" s="67">
        <v>14</v>
      </c>
      <c r="B18" s="136" t="s">
        <v>94</v>
      </c>
      <c r="C18" s="59" t="s">
        <v>343</v>
      </c>
      <c r="D18" s="59"/>
      <c r="E18" s="60" t="s">
        <v>253</v>
      </c>
      <c r="F18" s="72" t="s">
        <v>321</v>
      </c>
      <c r="G18" s="62" t="s">
        <v>344</v>
      </c>
      <c r="H18" s="74" t="s">
        <v>323</v>
      </c>
      <c r="I18" s="63" t="s">
        <v>345</v>
      </c>
      <c r="J18" s="64">
        <v>1</v>
      </c>
      <c r="K18" s="65" t="s">
        <v>260</v>
      </c>
      <c r="L18" s="66"/>
      <c r="M18" s="67">
        <f>IF(A18="","",A18)</f>
        <v>14</v>
      </c>
      <c r="N18" s="138">
        <f>IF((J18-L18)&gt;0,J18-L18,"-")</f>
        <v>1</v>
      </c>
      <c r="O18" s="68"/>
      <c r="P18" s="73" t="s">
        <v>321</v>
      </c>
      <c r="Q18" s="70" t="s">
        <v>344</v>
      </c>
      <c r="R18" s="75" t="s">
        <v>323</v>
      </c>
      <c r="S18" s="70" t="s">
        <v>345</v>
      </c>
      <c r="T18" s="71" t="s">
        <v>178</v>
      </c>
      <c r="U18" s="71" t="s">
        <v>152</v>
      </c>
      <c r="V18" s="70" t="s">
        <v>4</v>
      </c>
      <c r="W18" s="70"/>
      <c r="X18" s="77" t="s">
        <v>343</v>
      </c>
      <c r="Y18" s="70" t="s">
        <v>253</v>
      </c>
      <c r="Z18" s="70" t="s">
        <v>4</v>
      </c>
      <c r="AA18" s="70"/>
    </row>
    <row r="19" spans="1:27" ht="30">
      <c r="A19" s="67">
        <v>15</v>
      </c>
      <c r="B19" s="136" t="s">
        <v>121</v>
      </c>
      <c r="C19" s="59" t="s">
        <v>346</v>
      </c>
      <c r="D19" s="59"/>
      <c r="E19" s="60" t="s">
        <v>253</v>
      </c>
      <c r="F19" s="72" t="s">
        <v>321</v>
      </c>
      <c r="G19" s="62" t="s">
        <v>120</v>
      </c>
      <c r="H19" s="62"/>
      <c r="I19" s="63"/>
      <c r="J19" s="64">
        <v>2</v>
      </c>
      <c r="K19" s="65" t="s">
        <v>286</v>
      </c>
      <c r="L19" s="66"/>
      <c r="M19" s="67">
        <f>IF(A19="","",A19)</f>
        <v>15</v>
      </c>
      <c r="N19" s="138">
        <f>IF((J19-L19)&gt;0,J19-L19,"-")</f>
        <v>2</v>
      </c>
      <c r="O19" s="68"/>
      <c r="P19" s="73" t="s">
        <v>321</v>
      </c>
      <c r="Q19" s="70" t="s">
        <v>120</v>
      </c>
      <c r="R19" s="70"/>
      <c r="S19" s="70"/>
      <c r="T19" s="71" t="s">
        <v>196</v>
      </c>
      <c r="U19" s="71" t="s">
        <v>93</v>
      </c>
      <c r="V19" s="70" t="s">
        <v>4</v>
      </c>
      <c r="W19" s="70"/>
      <c r="X19" s="77" t="s">
        <v>346</v>
      </c>
      <c r="Y19" s="70" t="s">
        <v>253</v>
      </c>
      <c r="Z19" s="70" t="s">
        <v>4</v>
      </c>
      <c r="AA19" s="70"/>
    </row>
    <row r="20" spans="1:27" ht="30">
      <c r="A20" s="67">
        <v>16</v>
      </c>
      <c r="B20" s="136" t="s">
        <v>123</v>
      </c>
      <c r="C20" s="59" t="s">
        <v>347</v>
      </c>
      <c r="D20" s="59"/>
      <c r="E20" s="60" t="s">
        <v>253</v>
      </c>
      <c r="F20" s="72" t="s">
        <v>321</v>
      </c>
      <c r="G20" s="62" t="s">
        <v>348</v>
      </c>
      <c r="H20" s="62"/>
      <c r="I20" s="63"/>
      <c r="J20" s="64">
        <v>1</v>
      </c>
      <c r="K20" s="65" t="s">
        <v>257</v>
      </c>
      <c r="L20" s="66"/>
      <c r="M20" s="67">
        <f>IF(A20="","",A20)</f>
        <v>16</v>
      </c>
      <c r="N20" s="138">
        <f>IF((J20-L20)&gt;0,J20-L20,"-")</f>
        <v>1</v>
      </c>
      <c r="O20" s="68"/>
      <c r="P20" s="73" t="s">
        <v>321</v>
      </c>
      <c r="Q20" s="70" t="s">
        <v>348</v>
      </c>
      <c r="R20" s="70"/>
      <c r="S20" s="70"/>
      <c r="T20" s="71" t="s">
        <v>172</v>
      </c>
      <c r="U20" s="71" t="s">
        <v>120</v>
      </c>
      <c r="V20" s="70" t="s">
        <v>4</v>
      </c>
      <c r="W20" s="70"/>
      <c r="X20" s="77" t="s">
        <v>347</v>
      </c>
      <c r="Y20" s="70" t="s">
        <v>253</v>
      </c>
      <c r="Z20" s="70" t="s">
        <v>4</v>
      </c>
      <c r="AA20" s="70"/>
    </row>
    <row r="21" spans="1:27" ht="30">
      <c r="A21" s="67">
        <v>17</v>
      </c>
      <c r="B21" s="136" t="s">
        <v>140</v>
      </c>
      <c r="C21" s="59" t="s">
        <v>349</v>
      </c>
      <c r="D21" s="59"/>
      <c r="E21" s="60" t="s">
        <v>253</v>
      </c>
      <c r="F21" s="72" t="s">
        <v>319</v>
      </c>
      <c r="G21" s="62" t="s">
        <v>350</v>
      </c>
      <c r="H21" s="74" t="s">
        <v>323</v>
      </c>
      <c r="I21" s="63" t="s">
        <v>351</v>
      </c>
      <c r="J21" s="64">
        <v>1</v>
      </c>
      <c r="K21" s="65" t="s">
        <v>259</v>
      </c>
      <c r="L21" s="66"/>
      <c r="M21" s="67">
        <f>IF(A21="","",A21)</f>
        <v>17</v>
      </c>
      <c r="N21" s="138">
        <f>IF((J21-L21)&gt;0,J21-L21,"-")</f>
        <v>1</v>
      </c>
      <c r="O21" s="68"/>
      <c r="P21" s="73" t="s">
        <v>319</v>
      </c>
      <c r="Q21" s="70" t="s">
        <v>350</v>
      </c>
      <c r="R21" s="75" t="s">
        <v>323</v>
      </c>
      <c r="S21" s="70" t="s">
        <v>351</v>
      </c>
      <c r="T21" s="71" t="s">
        <v>173</v>
      </c>
      <c r="U21" s="71" t="s">
        <v>122</v>
      </c>
      <c r="V21" s="70" t="s">
        <v>4</v>
      </c>
      <c r="W21" s="70"/>
      <c r="X21" s="77" t="s">
        <v>349</v>
      </c>
      <c r="Y21" s="70" t="s">
        <v>253</v>
      </c>
      <c r="Z21" s="70" t="s">
        <v>4</v>
      </c>
      <c r="AA21" s="70"/>
    </row>
    <row r="22" spans="1:27" ht="30">
      <c r="A22" s="67">
        <v>18</v>
      </c>
      <c r="B22" s="144" t="s">
        <v>142</v>
      </c>
      <c r="C22" s="59" t="s">
        <v>352</v>
      </c>
      <c r="D22" s="59"/>
      <c r="E22" s="60" t="s">
        <v>253</v>
      </c>
      <c r="F22" s="72" t="s">
        <v>319</v>
      </c>
      <c r="G22" s="62" t="s">
        <v>353</v>
      </c>
      <c r="H22" s="74" t="s">
        <v>323</v>
      </c>
      <c r="I22" s="63" t="s">
        <v>354</v>
      </c>
      <c r="J22" s="64">
        <v>20</v>
      </c>
      <c r="K22" s="65" t="s">
        <v>259</v>
      </c>
      <c r="L22" s="66"/>
      <c r="M22" s="67">
        <f>IF(A22="","",A22)</f>
        <v>18</v>
      </c>
      <c r="N22" s="138">
        <f>IF((J22-L22)&gt;0,J22-L22,"-")</f>
        <v>20</v>
      </c>
      <c r="O22" s="68"/>
      <c r="P22" s="73" t="s">
        <v>319</v>
      </c>
      <c r="Q22" s="70" t="s">
        <v>353</v>
      </c>
      <c r="R22" s="75" t="s">
        <v>323</v>
      </c>
      <c r="S22" s="70" t="s">
        <v>354</v>
      </c>
      <c r="T22" s="71" t="s">
        <v>175</v>
      </c>
      <c r="U22" s="71" t="s">
        <v>139</v>
      </c>
      <c r="V22" s="70" t="s">
        <v>4</v>
      </c>
      <c r="W22" s="70"/>
      <c r="X22" s="77" t="s">
        <v>352</v>
      </c>
      <c r="Y22" s="70" t="s">
        <v>253</v>
      </c>
      <c r="Z22" s="70" t="s">
        <v>4</v>
      </c>
      <c r="AA22" s="70"/>
    </row>
    <row r="23" spans="1:27" ht="25.5">
      <c r="A23" s="67">
        <v>19</v>
      </c>
      <c r="B23" s="144" t="s">
        <v>127</v>
      </c>
      <c r="C23" s="59" t="s">
        <v>355</v>
      </c>
      <c r="D23" s="59"/>
      <c r="E23" s="60" t="s">
        <v>253</v>
      </c>
      <c r="F23" s="61" t="s">
        <v>356</v>
      </c>
      <c r="G23" s="62" t="s">
        <v>357</v>
      </c>
      <c r="H23" s="62"/>
      <c r="I23" s="63"/>
      <c r="J23" s="64">
        <v>25</v>
      </c>
      <c r="K23" s="65" t="s">
        <v>256</v>
      </c>
      <c r="L23" s="66"/>
      <c r="M23" s="67">
        <f>IF(A23="","",A23)</f>
        <v>19</v>
      </c>
      <c r="N23" s="138">
        <f>IF((J23-L23)&gt;0,J23-L23,"-")</f>
        <v>25</v>
      </c>
      <c r="O23" s="68"/>
      <c r="P23" s="69" t="s">
        <v>356</v>
      </c>
      <c r="Q23" s="70" t="s">
        <v>357</v>
      </c>
      <c r="R23" s="70"/>
      <c r="S23" s="70"/>
      <c r="T23" s="71" t="s">
        <v>176</v>
      </c>
      <c r="U23" s="71" t="s">
        <v>141</v>
      </c>
      <c r="V23" s="70" t="s">
        <v>4</v>
      </c>
      <c r="W23" s="70"/>
      <c r="X23" s="77" t="s">
        <v>355</v>
      </c>
      <c r="Y23" s="70" t="s">
        <v>253</v>
      </c>
      <c r="Z23" s="70" t="s">
        <v>4</v>
      </c>
      <c r="AA23" s="70"/>
    </row>
    <row r="24" spans="1:27" ht="25.5">
      <c r="A24" s="67">
        <v>20</v>
      </c>
      <c r="B24" s="144" t="s">
        <v>526</v>
      </c>
      <c r="C24" s="59" t="s">
        <v>358</v>
      </c>
      <c r="D24" s="59"/>
      <c r="E24" s="60" t="s">
        <v>253</v>
      </c>
      <c r="F24" s="61"/>
      <c r="G24" s="62"/>
      <c r="H24" s="62"/>
      <c r="I24" s="63"/>
      <c r="J24" s="64">
        <v>26</v>
      </c>
      <c r="K24" s="65" t="s">
        <v>288</v>
      </c>
      <c r="L24" s="66"/>
      <c r="M24" s="67">
        <f>IF(A24="","",A24)</f>
        <v>20</v>
      </c>
      <c r="N24" s="138">
        <f>IF((J24-L24)&gt;0,J24-L24,"-")</f>
        <v>26</v>
      </c>
      <c r="O24" s="68"/>
      <c r="P24" s="69"/>
      <c r="Q24" s="70"/>
      <c r="R24" s="70"/>
      <c r="S24" s="70"/>
      <c r="T24" s="71" t="s">
        <v>197</v>
      </c>
      <c r="U24" s="71" t="s">
        <v>126</v>
      </c>
      <c r="V24" s="70" t="s">
        <v>4</v>
      </c>
      <c r="W24" s="70"/>
      <c r="X24" s="77" t="s">
        <v>358</v>
      </c>
      <c r="Y24" s="70" t="s">
        <v>253</v>
      </c>
      <c r="Z24" s="70" t="s">
        <v>4</v>
      </c>
      <c r="AA24" s="70"/>
    </row>
    <row r="25" spans="1:27" ht="30">
      <c r="A25" s="67">
        <v>21</v>
      </c>
      <c r="B25" s="136" t="s">
        <v>53</v>
      </c>
      <c r="C25" s="59" t="s">
        <v>359</v>
      </c>
      <c r="D25" s="59"/>
      <c r="E25" s="60" t="s">
        <v>253</v>
      </c>
      <c r="F25" s="72" t="s">
        <v>360</v>
      </c>
      <c r="G25" s="62" t="s">
        <v>52</v>
      </c>
      <c r="H25" s="62"/>
      <c r="I25" s="63"/>
      <c r="J25" s="64">
        <v>1</v>
      </c>
      <c r="K25" s="65" t="s">
        <v>262</v>
      </c>
      <c r="L25" s="66"/>
      <c r="M25" s="67">
        <f>IF(A25="","",A25)</f>
        <v>21</v>
      </c>
      <c r="N25" s="138">
        <f>IF((J25-L25)&gt;0,J25-L25,"-")</f>
        <v>1</v>
      </c>
      <c r="O25" s="68"/>
      <c r="P25" s="73" t="s">
        <v>360</v>
      </c>
      <c r="Q25" s="70" t="s">
        <v>52</v>
      </c>
      <c r="R25" s="70"/>
      <c r="S25" s="70"/>
      <c r="T25" s="71" t="s">
        <v>165</v>
      </c>
      <c r="U25" s="71" t="s">
        <v>56</v>
      </c>
      <c r="V25" s="70" t="s">
        <v>52</v>
      </c>
      <c r="W25" s="70"/>
      <c r="X25" s="77" t="s">
        <v>359</v>
      </c>
      <c r="Y25" s="70" t="s">
        <v>253</v>
      </c>
      <c r="Z25" s="70" t="s">
        <v>52</v>
      </c>
      <c r="AA25" s="70"/>
    </row>
    <row r="26" spans="1:27" ht="15">
      <c r="A26" s="67">
        <v>22</v>
      </c>
      <c r="B26" s="136" t="s">
        <v>99</v>
      </c>
      <c r="C26" s="59" t="s">
        <v>361</v>
      </c>
      <c r="D26" s="59"/>
      <c r="E26" s="60" t="s">
        <v>253</v>
      </c>
      <c r="F26" s="61" t="s">
        <v>362</v>
      </c>
      <c r="G26" s="62" t="s">
        <v>363</v>
      </c>
      <c r="H26" s="62"/>
      <c r="I26" s="63"/>
      <c r="J26" s="64">
        <v>1</v>
      </c>
      <c r="K26" s="65" t="s">
        <v>265</v>
      </c>
      <c r="L26" s="66"/>
      <c r="M26" s="67">
        <f>IF(A26="","",A26)</f>
        <v>22</v>
      </c>
      <c r="N26" s="138">
        <f>IF((J26-L26)&gt;0,J26-L26,"-")</f>
        <v>1</v>
      </c>
      <c r="O26" s="68"/>
      <c r="P26" s="69" t="s">
        <v>362</v>
      </c>
      <c r="Q26" s="70" t="s">
        <v>363</v>
      </c>
      <c r="R26" s="70"/>
      <c r="S26" s="70"/>
      <c r="T26" s="71" t="s">
        <v>169</v>
      </c>
      <c r="U26" s="71" t="s">
        <v>52</v>
      </c>
      <c r="V26" s="70" t="s">
        <v>4</v>
      </c>
      <c r="W26" s="70"/>
      <c r="X26" s="77" t="s">
        <v>361</v>
      </c>
      <c r="Y26" s="70" t="s">
        <v>253</v>
      </c>
      <c r="Z26" s="70" t="s">
        <v>4</v>
      </c>
      <c r="AA26" s="70"/>
    </row>
    <row r="27" spans="1:27" ht="15">
      <c r="A27" s="67">
        <v>23</v>
      </c>
      <c r="B27" s="144" t="s">
        <v>113</v>
      </c>
      <c r="C27" s="59" t="s">
        <v>364</v>
      </c>
      <c r="D27" s="59"/>
      <c r="E27" s="60" t="s">
        <v>253</v>
      </c>
      <c r="F27" s="61" t="s">
        <v>365</v>
      </c>
      <c r="G27" s="62" t="s">
        <v>366</v>
      </c>
      <c r="H27" s="62"/>
      <c r="I27" s="63"/>
      <c r="J27" s="64">
        <v>8</v>
      </c>
      <c r="K27" s="65" t="s">
        <v>257</v>
      </c>
      <c r="L27" s="66"/>
      <c r="M27" s="67">
        <f>IF(A27="","",A27)</f>
        <v>23</v>
      </c>
      <c r="N27" s="138">
        <f>IF((J27-L27)&gt;0,J27-L27,"-")</f>
        <v>8</v>
      </c>
      <c r="O27" s="68"/>
      <c r="P27" s="69" t="s">
        <v>365</v>
      </c>
      <c r="Q27" s="70" t="s">
        <v>366</v>
      </c>
      <c r="R27" s="70"/>
      <c r="S27" s="70"/>
      <c r="T27" s="71" t="s">
        <v>183</v>
      </c>
      <c r="U27" s="71" t="s">
        <v>98</v>
      </c>
      <c r="V27" s="70" t="s">
        <v>4</v>
      </c>
      <c r="W27" s="70"/>
      <c r="X27" s="77" t="s">
        <v>364</v>
      </c>
      <c r="Y27" s="70" t="s">
        <v>253</v>
      </c>
      <c r="Z27" s="70" t="s">
        <v>4</v>
      </c>
      <c r="AA27" s="70"/>
    </row>
    <row r="28" spans="1:27" ht="15">
      <c r="A28" s="67">
        <v>24</v>
      </c>
      <c r="B28" s="144" t="s">
        <v>115</v>
      </c>
      <c r="C28" s="59" t="s">
        <v>367</v>
      </c>
      <c r="D28" s="59"/>
      <c r="E28" s="60" t="s">
        <v>253</v>
      </c>
      <c r="F28" s="61" t="s">
        <v>368</v>
      </c>
      <c r="G28" s="62" t="s">
        <v>369</v>
      </c>
      <c r="H28" s="62"/>
      <c r="I28" s="63"/>
      <c r="J28" s="64">
        <v>6</v>
      </c>
      <c r="K28" s="65" t="s">
        <v>257</v>
      </c>
      <c r="L28" s="66"/>
      <c r="M28" s="67">
        <f>IF(A28="","",A28)</f>
        <v>24</v>
      </c>
      <c r="N28" s="138">
        <f>IF((J28-L28)&gt;0,J28-L28,"-")</f>
        <v>6</v>
      </c>
      <c r="O28" s="68"/>
      <c r="P28" s="69" t="s">
        <v>368</v>
      </c>
      <c r="Q28" s="70" t="s">
        <v>369</v>
      </c>
      <c r="R28" s="70"/>
      <c r="S28" s="70"/>
      <c r="T28" s="71" t="s">
        <v>171</v>
      </c>
      <c r="U28" s="71" t="s">
        <v>112</v>
      </c>
      <c r="V28" s="70" t="s">
        <v>4</v>
      </c>
      <c r="W28" s="70"/>
      <c r="X28" s="77" t="s">
        <v>367</v>
      </c>
      <c r="Y28" s="70" t="s">
        <v>253</v>
      </c>
      <c r="Z28" s="70" t="s">
        <v>4</v>
      </c>
      <c r="AA28" s="70"/>
    </row>
    <row r="29" spans="1:27" ht="15">
      <c r="A29" s="67">
        <v>25</v>
      </c>
      <c r="B29" s="144" t="s">
        <v>28</v>
      </c>
      <c r="C29" s="59" t="s">
        <v>370</v>
      </c>
      <c r="D29" s="59"/>
      <c r="E29" s="60" t="s">
        <v>253</v>
      </c>
      <c r="F29" s="61" t="s">
        <v>368</v>
      </c>
      <c r="G29" s="62" t="s">
        <v>371</v>
      </c>
      <c r="H29" s="62"/>
      <c r="I29" s="63"/>
      <c r="J29" s="64">
        <v>8</v>
      </c>
      <c r="K29" s="65" t="s">
        <v>264</v>
      </c>
      <c r="L29" s="66"/>
      <c r="M29" s="67">
        <f>IF(A29="","",A29)</f>
        <v>25</v>
      </c>
      <c r="N29" s="138">
        <f>IF((J29-L29)&gt;0,J29-L29,"-")</f>
        <v>8</v>
      </c>
      <c r="O29" s="68"/>
      <c r="P29" s="69" t="s">
        <v>368</v>
      </c>
      <c r="Q29" s="70" t="s">
        <v>371</v>
      </c>
      <c r="R29" s="70"/>
      <c r="S29" s="70"/>
      <c r="T29" s="71" t="s">
        <v>198</v>
      </c>
      <c r="U29" s="71" t="s">
        <v>114</v>
      </c>
      <c r="V29" s="70" t="s">
        <v>4</v>
      </c>
      <c r="W29" s="70"/>
      <c r="X29" s="77" t="s">
        <v>370</v>
      </c>
      <c r="Y29" s="70" t="s">
        <v>253</v>
      </c>
      <c r="Z29" s="70" t="s">
        <v>4</v>
      </c>
      <c r="AA29" s="70"/>
    </row>
    <row r="30" spans="1:27" ht="15">
      <c r="A30" s="67">
        <v>26</v>
      </c>
      <c r="B30" s="145" t="s">
        <v>137</v>
      </c>
      <c r="C30" s="59" t="s">
        <v>372</v>
      </c>
      <c r="D30" s="59"/>
      <c r="E30" s="60" t="s">
        <v>253</v>
      </c>
      <c r="F30" s="61" t="s">
        <v>373</v>
      </c>
      <c r="G30" s="62" t="s">
        <v>374</v>
      </c>
      <c r="H30" s="62"/>
      <c r="I30" s="63"/>
      <c r="J30" s="64">
        <v>4</v>
      </c>
      <c r="K30" s="65" t="s">
        <v>263</v>
      </c>
      <c r="L30" s="66"/>
      <c r="M30" s="67">
        <f>IF(A30="","",A30)</f>
        <v>26</v>
      </c>
      <c r="N30" s="138">
        <f>IF((J30-L30)&gt;0,J30-L30,"-")</f>
        <v>4</v>
      </c>
      <c r="O30" s="68"/>
      <c r="P30" s="69" t="s">
        <v>373</v>
      </c>
      <c r="Q30" s="70" t="s">
        <v>374</v>
      </c>
      <c r="R30" s="70"/>
      <c r="S30" s="70"/>
      <c r="T30" s="71" t="s">
        <v>163</v>
      </c>
      <c r="U30" s="71" t="s">
        <v>27</v>
      </c>
      <c r="V30" s="70" t="s">
        <v>138</v>
      </c>
      <c r="W30" s="70"/>
      <c r="X30" s="77" t="s">
        <v>372</v>
      </c>
      <c r="Y30" s="70" t="s">
        <v>253</v>
      </c>
      <c r="Z30" s="70" t="s">
        <v>138</v>
      </c>
      <c r="AA30" s="70"/>
    </row>
    <row r="31" spans="1:27" ht="15">
      <c r="A31" s="67">
        <v>27</v>
      </c>
      <c r="B31" s="144" t="s">
        <v>135</v>
      </c>
      <c r="C31" s="59" t="s">
        <v>375</v>
      </c>
      <c r="D31" s="59"/>
      <c r="E31" s="60" t="s">
        <v>253</v>
      </c>
      <c r="F31" s="61" t="s">
        <v>373</v>
      </c>
      <c r="G31" s="62" t="s">
        <v>377</v>
      </c>
      <c r="H31" s="62"/>
      <c r="I31" s="63"/>
      <c r="J31" s="64">
        <v>6</v>
      </c>
      <c r="K31" s="65" t="s">
        <v>263</v>
      </c>
      <c r="L31" s="66"/>
      <c r="M31" s="67">
        <f>IF(A31="","",A31)</f>
        <v>27</v>
      </c>
      <c r="N31" s="138">
        <f>IF((J31-L31)&gt;0,J31-L31,"-")</f>
        <v>6</v>
      </c>
      <c r="O31" s="68"/>
      <c r="P31" s="69" t="s">
        <v>373</v>
      </c>
      <c r="Q31" s="70" t="s">
        <v>377</v>
      </c>
      <c r="R31" s="70"/>
      <c r="S31" s="70"/>
      <c r="T31" s="71" t="s">
        <v>199</v>
      </c>
      <c r="U31" s="71" t="s">
        <v>136</v>
      </c>
      <c r="V31" s="70" t="s">
        <v>376</v>
      </c>
      <c r="W31" s="70"/>
      <c r="X31" s="77" t="s">
        <v>375</v>
      </c>
      <c r="Y31" s="70" t="s">
        <v>253</v>
      </c>
      <c r="Z31" s="70" t="s">
        <v>376</v>
      </c>
      <c r="AA31" s="70"/>
    </row>
    <row r="32" spans="1:27" ht="15">
      <c r="A32" s="67">
        <v>28</v>
      </c>
      <c r="B32" s="136" t="s">
        <v>66</v>
      </c>
      <c r="C32" s="59" t="s">
        <v>378</v>
      </c>
      <c r="D32" s="59"/>
      <c r="E32" s="60" t="s">
        <v>253</v>
      </c>
      <c r="F32" s="61" t="s">
        <v>379</v>
      </c>
      <c r="G32" s="62" t="s">
        <v>67</v>
      </c>
      <c r="H32" s="62"/>
      <c r="I32" s="63"/>
      <c r="J32" s="64">
        <v>5</v>
      </c>
      <c r="K32" s="65" t="s">
        <v>282</v>
      </c>
      <c r="L32" s="66"/>
      <c r="M32" s="67">
        <f>IF(A32="","",A32)</f>
        <v>28</v>
      </c>
      <c r="N32" s="138">
        <f>IF((J32-L32)&gt;0,J32-L32,"-")</f>
        <v>5</v>
      </c>
      <c r="O32" s="68"/>
      <c r="P32" s="69" t="s">
        <v>379</v>
      </c>
      <c r="Q32" s="70" t="s">
        <v>67</v>
      </c>
      <c r="R32" s="70"/>
      <c r="S32" s="70"/>
      <c r="T32" s="71" t="s">
        <v>174</v>
      </c>
      <c r="U32" s="71" t="s">
        <v>134</v>
      </c>
      <c r="V32" s="70" t="s">
        <v>67</v>
      </c>
      <c r="W32" s="70"/>
      <c r="X32" s="77" t="s">
        <v>378</v>
      </c>
      <c r="Y32" s="70" t="s">
        <v>253</v>
      </c>
      <c r="Z32" s="70" t="s">
        <v>67</v>
      </c>
      <c r="AA32" s="70"/>
    </row>
    <row r="33" spans="1:27" ht="15">
      <c r="A33" s="67">
        <v>29</v>
      </c>
      <c r="B33" s="136" t="s">
        <v>26</v>
      </c>
      <c r="C33" s="59" t="s">
        <v>380</v>
      </c>
      <c r="D33" s="59"/>
      <c r="E33" s="60" t="s">
        <v>253</v>
      </c>
      <c r="F33" s="61" t="s">
        <v>382</v>
      </c>
      <c r="G33" s="62" t="s">
        <v>381</v>
      </c>
      <c r="H33" s="62"/>
      <c r="I33" s="63"/>
      <c r="J33" s="64">
        <v>1</v>
      </c>
      <c r="K33" s="65" t="s">
        <v>284</v>
      </c>
      <c r="L33" s="66"/>
      <c r="M33" s="67">
        <f>IF(A33="","",A33)</f>
        <v>29</v>
      </c>
      <c r="N33" s="138">
        <f>IF((J33-L33)&gt;0,J33-L33,"-")</f>
        <v>1</v>
      </c>
      <c r="O33" s="68"/>
      <c r="P33" s="69" t="s">
        <v>382</v>
      </c>
      <c r="Q33" s="70" t="s">
        <v>381</v>
      </c>
      <c r="R33" s="70"/>
      <c r="S33" s="70"/>
      <c r="T33" s="71" t="s">
        <v>170</v>
      </c>
      <c r="U33" s="71" t="s">
        <v>65</v>
      </c>
      <c r="V33" s="70" t="s">
        <v>381</v>
      </c>
      <c r="W33" s="70"/>
      <c r="X33" s="77" t="s">
        <v>380</v>
      </c>
      <c r="Y33" s="70" t="s">
        <v>253</v>
      </c>
      <c r="Z33" s="70" t="s">
        <v>381</v>
      </c>
      <c r="AA33" s="70"/>
    </row>
    <row r="34" spans="1:27" ht="15">
      <c r="A34" s="67">
        <v>30</v>
      </c>
      <c r="B34" s="136" t="s">
        <v>82</v>
      </c>
      <c r="C34" s="59" t="s">
        <v>383</v>
      </c>
      <c r="D34" s="59"/>
      <c r="E34" s="60" t="s">
        <v>253</v>
      </c>
      <c r="F34" s="61" t="s">
        <v>382</v>
      </c>
      <c r="G34" s="62" t="s">
        <v>384</v>
      </c>
      <c r="H34" s="62"/>
      <c r="I34" s="63"/>
      <c r="J34" s="64">
        <v>8</v>
      </c>
      <c r="K34" s="65" t="s">
        <v>285</v>
      </c>
      <c r="L34" s="66"/>
      <c r="M34" s="67">
        <f>IF(A34="","",A34)</f>
        <v>30</v>
      </c>
      <c r="N34" s="138">
        <f>IF((J34-L34)&gt;0,J34-L34,"-")</f>
        <v>8</v>
      </c>
      <c r="O34" s="68"/>
      <c r="P34" s="69" t="s">
        <v>382</v>
      </c>
      <c r="Q34" s="70" t="s">
        <v>384</v>
      </c>
      <c r="R34" s="70"/>
      <c r="S34" s="70"/>
      <c r="T34" s="71" t="s">
        <v>166</v>
      </c>
      <c r="U34" s="71" t="s">
        <v>254</v>
      </c>
      <c r="V34" s="70" t="s">
        <v>4</v>
      </c>
      <c r="W34" s="70"/>
      <c r="X34" s="77" t="s">
        <v>383</v>
      </c>
      <c r="Y34" s="70" t="s">
        <v>253</v>
      </c>
      <c r="Z34" s="70" t="s">
        <v>4</v>
      </c>
      <c r="AA34" s="70"/>
    </row>
    <row r="35" spans="1:27" ht="15">
      <c r="A35" s="67">
        <v>31</v>
      </c>
      <c r="B35" s="136" t="s">
        <v>155</v>
      </c>
      <c r="C35" s="59" t="s">
        <v>385</v>
      </c>
      <c r="D35" s="59"/>
      <c r="E35" s="60" t="s">
        <v>253</v>
      </c>
      <c r="F35" s="61" t="s">
        <v>382</v>
      </c>
      <c r="G35" s="62" t="s">
        <v>154</v>
      </c>
      <c r="H35" s="62"/>
      <c r="I35" s="63"/>
      <c r="J35" s="64">
        <v>1</v>
      </c>
      <c r="K35" s="65" t="s">
        <v>286</v>
      </c>
      <c r="L35" s="66"/>
      <c r="M35" s="67">
        <f>IF(A35="","",A35)</f>
        <v>31</v>
      </c>
      <c r="N35" s="138">
        <f>IF((J35-L35)&gt;0,J35-L35,"-")</f>
        <v>1</v>
      </c>
      <c r="O35" s="68"/>
      <c r="P35" s="69" t="s">
        <v>382</v>
      </c>
      <c r="Q35" s="70" t="s">
        <v>154</v>
      </c>
      <c r="R35" s="70"/>
      <c r="S35" s="70"/>
      <c r="T35" s="71" t="s">
        <v>180</v>
      </c>
      <c r="U35" s="71" t="s">
        <v>81</v>
      </c>
      <c r="V35" s="70" t="s">
        <v>154</v>
      </c>
      <c r="W35" s="70"/>
      <c r="X35" s="77" t="s">
        <v>385</v>
      </c>
      <c r="Y35" s="70" t="s">
        <v>253</v>
      </c>
      <c r="Z35" s="70" t="s">
        <v>154</v>
      </c>
      <c r="AA35" s="70"/>
    </row>
    <row r="36" spans="1:27" ht="15">
      <c r="A36" s="67">
        <v>32</v>
      </c>
      <c r="B36" s="136" t="s">
        <v>60</v>
      </c>
      <c r="C36" s="59" t="s">
        <v>386</v>
      </c>
      <c r="D36" s="59"/>
      <c r="E36" s="60" t="s">
        <v>61</v>
      </c>
      <c r="F36" s="61" t="s">
        <v>510</v>
      </c>
      <c r="G36" s="62" t="s">
        <v>511</v>
      </c>
      <c r="H36" s="62"/>
      <c r="I36" s="63"/>
      <c r="J36" s="64">
        <v>1</v>
      </c>
      <c r="K36" s="65" t="s">
        <v>292</v>
      </c>
      <c r="L36" s="66"/>
      <c r="M36" s="67">
        <f>IF(A36="","",A36)</f>
        <v>32</v>
      </c>
      <c r="N36" s="138">
        <f>IF((J36-L36)&gt;0,J36-L36,"-")</f>
        <v>1</v>
      </c>
      <c r="O36" s="68"/>
      <c r="P36" s="69"/>
      <c r="Q36" s="70"/>
      <c r="R36" s="70"/>
      <c r="S36" s="70"/>
      <c r="T36" s="71" t="s">
        <v>177</v>
      </c>
      <c r="U36" s="71" t="s">
        <v>154</v>
      </c>
      <c r="V36" s="71"/>
      <c r="W36" s="70"/>
      <c r="X36" s="77" t="s">
        <v>386</v>
      </c>
      <c r="Y36" s="70" t="s">
        <v>61</v>
      </c>
      <c r="Z36" s="70" t="s">
        <v>62</v>
      </c>
      <c r="AA36" s="70"/>
    </row>
    <row r="37" spans="1:27" ht="15">
      <c r="A37" s="67">
        <v>33</v>
      </c>
      <c r="B37" s="136" t="s">
        <v>144</v>
      </c>
      <c r="C37" s="59" t="s">
        <v>387</v>
      </c>
      <c r="D37" s="59"/>
      <c r="E37" s="60" t="s">
        <v>275</v>
      </c>
      <c r="F37" s="61"/>
      <c r="G37" s="62"/>
      <c r="H37" s="62"/>
      <c r="I37" s="63"/>
      <c r="J37" s="64">
        <v>4</v>
      </c>
      <c r="K37" s="65" t="s">
        <v>274</v>
      </c>
      <c r="L37" s="66"/>
      <c r="M37" s="67">
        <f>IF(A37="","",A37)</f>
        <v>33</v>
      </c>
      <c r="N37" s="138">
        <f>IF((J37-L37)&gt;0,J37-L37,"-")</f>
        <v>4</v>
      </c>
      <c r="O37" s="68"/>
      <c r="P37" s="69"/>
      <c r="Q37" s="70"/>
      <c r="R37" s="70"/>
      <c r="S37" s="70"/>
      <c r="T37" s="71" t="s">
        <v>225</v>
      </c>
      <c r="U37" s="71" t="s">
        <v>59</v>
      </c>
      <c r="V37" s="70" t="s">
        <v>145</v>
      </c>
      <c r="W37" s="70"/>
      <c r="X37" s="77" t="s">
        <v>387</v>
      </c>
      <c r="Y37" s="70" t="s">
        <v>275</v>
      </c>
      <c r="Z37" s="70" t="s">
        <v>145</v>
      </c>
      <c r="AA37" s="70"/>
    </row>
    <row r="38" spans="1:27" ht="15">
      <c r="A38" s="67">
        <v>34</v>
      </c>
      <c r="B38" s="136" t="s">
        <v>245</v>
      </c>
      <c r="C38" s="59" t="s">
        <v>509</v>
      </c>
      <c r="D38" s="59"/>
      <c r="E38" s="60" t="s">
        <v>268</v>
      </c>
      <c r="F38" s="61"/>
      <c r="G38" s="62"/>
      <c r="H38" s="62"/>
      <c r="I38" s="63"/>
      <c r="J38" s="64">
        <v>9</v>
      </c>
      <c r="K38" s="65" t="s">
        <v>267</v>
      </c>
      <c r="L38" s="66">
        <v>9</v>
      </c>
      <c r="M38" s="67">
        <f>IF(A38="","",A38)</f>
        <v>34</v>
      </c>
      <c r="N38" s="138" t="str">
        <f>IF((J38-L38)&gt;0,J38-L38,"-")</f>
        <v>-</v>
      </c>
      <c r="O38" s="68"/>
      <c r="P38" s="69"/>
      <c r="Q38" s="70"/>
      <c r="R38" s="70"/>
      <c r="S38" s="70"/>
      <c r="T38" s="71" t="s">
        <v>239</v>
      </c>
      <c r="U38" s="71" t="s">
        <v>143</v>
      </c>
      <c r="V38" s="70" t="s">
        <v>4</v>
      </c>
      <c r="W38" s="70"/>
      <c r="X38" s="77" t="s">
        <v>388</v>
      </c>
      <c r="Y38" s="70" t="s">
        <v>389</v>
      </c>
      <c r="Z38" s="70" t="s">
        <v>4</v>
      </c>
      <c r="AA38" s="70"/>
    </row>
    <row r="39" spans="1:27" ht="15">
      <c r="A39" s="67">
        <v>35</v>
      </c>
      <c r="B39" s="136" t="s">
        <v>63</v>
      </c>
      <c r="C39" s="59" t="s">
        <v>390</v>
      </c>
      <c r="D39" s="59"/>
      <c r="E39" s="60" t="s">
        <v>64</v>
      </c>
      <c r="F39" s="61"/>
      <c r="G39" s="62"/>
      <c r="H39" s="62"/>
      <c r="I39" s="63"/>
      <c r="J39" s="64">
        <v>1</v>
      </c>
      <c r="K39" s="65" t="s">
        <v>267</v>
      </c>
      <c r="L39" s="66"/>
      <c r="M39" s="67">
        <f>IF(A39="","",A39)</f>
        <v>35</v>
      </c>
      <c r="N39" s="138">
        <f>IF((J39-L39)&gt;0,J39-L39,"-")</f>
        <v>1</v>
      </c>
      <c r="O39" s="68"/>
      <c r="P39" s="69"/>
      <c r="Q39" s="70"/>
      <c r="R39" s="70"/>
      <c r="S39" s="70"/>
      <c r="T39" s="76" t="s">
        <v>189</v>
      </c>
      <c r="U39" s="71"/>
      <c r="V39" s="70" t="s">
        <v>391</v>
      </c>
      <c r="W39" s="70"/>
      <c r="X39" s="77" t="s">
        <v>390</v>
      </c>
      <c r="Y39" s="70" t="s">
        <v>64</v>
      </c>
      <c r="Z39" s="70" t="s">
        <v>391</v>
      </c>
      <c r="AA39" s="70"/>
    </row>
    <row r="40" spans="1:27" ht="15">
      <c r="A40" s="67">
        <v>36</v>
      </c>
      <c r="B40" s="136" t="s">
        <v>244</v>
      </c>
      <c r="C40" s="59" t="s">
        <v>392</v>
      </c>
      <c r="D40" s="59"/>
      <c r="E40" s="60" t="s">
        <v>20</v>
      </c>
      <c r="F40" s="61"/>
      <c r="G40" s="62"/>
      <c r="H40" s="62"/>
      <c r="I40" s="63"/>
      <c r="J40" s="64">
        <v>5</v>
      </c>
      <c r="K40" s="65" t="s">
        <v>267</v>
      </c>
      <c r="L40" s="66"/>
      <c r="M40" s="67">
        <f>IF(A40="","",A40)</f>
        <v>36</v>
      </c>
      <c r="N40" s="138">
        <f>IF((J40-L40)&gt;0,J40-L40,"-")</f>
        <v>5</v>
      </c>
      <c r="O40" s="68"/>
      <c r="P40" s="69"/>
      <c r="Q40" s="70"/>
      <c r="R40" s="70"/>
      <c r="S40" s="70"/>
      <c r="T40" s="71" t="s">
        <v>238</v>
      </c>
      <c r="U40" s="71" t="s">
        <v>160</v>
      </c>
      <c r="V40" s="70" t="s">
        <v>393</v>
      </c>
      <c r="W40" s="70"/>
      <c r="X40" s="77" t="s">
        <v>392</v>
      </c>
      <c r="Y40" s="70" t="s">
        <v>20</v>
      </c>
      <c r="Z40" s="70" t="s">
        <v>393</v>
      </c>
      <c r="AA40" s="70"/>
    </row>
    <row r="41" spans="1:27" ht="15">
      <c r="A41" s="67">
        <v>37</v>
      </c>
      <c r="B41" s="136" t="s">
        <v>243</v>
      </c>
      <c r="C41" s="59" t="s">
        <v>394</v>
      </c>
      <c r="D41" s="59"/>
      <c r="E41" s="60" t="s">
        <v>10</v>
      </c>
      <c r="F41" s="61"/>
      <c r="G41" s="62"/>
      <c r="H41" s="62"/>
      <c r="I41" s="63"/>
      <c r="J41" s="64">
        <v>201</v>
      </c>
      <c r="K41" s="65" t="s">
        <v>267</v>
      </c>
      <c r="L41" s="66">
        <v>1</v>
      </c>
      <c r="M41" s="67">
        <f>IF(A41="","",A41)</f>
        <v>37</v>
      </c>
      <c r="N41" s="138">
        <f>IF((J41-L41)&gt;0,J41-L41,"-")</f>
        <v>200</v>
      </c>
      <c r="O41" s="68"/>
      <c r="P41" s="69"/>
      <c r="Q41" s="70"/>
      <c r="R41" s="70"/>
      <c r="S41" s="70"/>
      <c r="T41" s="71" t="s">
        <v>237</v>
      </c>
      <c r="U41" s="71" t="s">
        <v>158</v>
      </c>
      <c r="V41" s="70" t="s">
        <v>395</v>
      </c>
      <c r="W41" s="70"/>
      <c r="X41" s="77" t="s">
        <v>394</v>
      </c>
      <c r="Y41" s="70" t="s">
        <v>10</v>
      </c>
      <c r="Z41" s="70" t="s">
        <v>395</v>
      </c>
      <c r="AA41" s="70"/>
    </row>
    <row r="42" spans="1:27" ht="15">
      <c r="A42" s="67">
        <v>38</v>
      </c>
      <c r="B42" s="136" t="s">
        <v>37</v>
      </c>
      <c r="C42" s="59" t="s">
        <v>396</v>
      </c>
      <c r="D42" s="59"/>
      <c r="E42" s="60" t="s">
        <v>38</v>
      </c>
      <c r="F42" s="61"/>
      <c r="G42" s="62"/>
      <c r="H42" s="62"/>
      <c r="I42" s="63"/>
      <c r="J42" s="64">
        <v>1</v>
      </c>
      <c r="K42" s="65" t="s">
        <v>269</v>
      </c>
      <c r="L42" s="66"/>
      <c r="M42" s="67">
        <f>IF(A42="","",A42)</f>
        <v>38</v>
      </c>
      <c r="N42" s="138">
        <f>IF((J42-L42)&gt;0,J42-L42,"-")</f>
        <v>1</v>
      </c>
      <c r="O42" s="68"/>
      <c r="P42" s="69"/>
      <c r="Q42" s="70"/>
      <c r="R42" s="70"/>
      <c r="S42" s="70"/>
      <c r="T42" s="71" t="s">
        <v>236</v>
      </c>
      <c r="U42" s="71" t="s">
        <v>157</v>
      </c>
      <c r="V42" s="70" t="s">
        <v>397</v>
      </c>
      <c r="W42" s="70"/>
      <c r="X42" s="77" t="s">
        <v>396</v>
      </c>
      <c r="Y42" s="70" t="s">
        <v>38</v>
      </c>
      <c r="Z42" s="70" t="s">
        <v>397</v>
      </c>
      <c r="AA42" s="70"/>
    </row>
    <row r="43" spans="1:27" ht="15">
      <c r="A43" s="67">
        <v>39</v>
      </c>
      <c r="B43" s="136" t="s">
        <v>109</v>
      </c>
      <c r="C43" s="59" t="s">
        <v>398</v>
      </c>
      <c r="D43" s="59"/>
      <c r="E43" s="60" t="s">
        <v>110</v>
      </c>
      <c r="F43" s="61"/>
      <c r="G43" s="62"/>
      <c r="H43" s="62"/>
      <c r="I43" s="63"/>
      <c r="J43" s="64">
        <v>5</v>
      </c>
      <c r="K43" s="65" t="s">
        <v>270</v>
      </c>
      <c r="L43" s="66"/>
      <c r="M43" s="67">
        <f>IF(A43="","",A43)</f>
        <v>39</v>
      </c>
      <c r="N43" s="138">
        <f>IF((J43-L43)&gt;0,J43-L43,"-")</f>
        <v>5</v>
      </c>
      <c r="O43" s="68"/>
      <c r="P43" s="69"/>
      <c r="Q43" s="70"/>
      <c r="R43" s="70"/>
      <c r="S43" s="70"/>
      <c r="T43" s="71" t="s">
        <v>235</v>
      </c>
      <c r="U43" s="71" t="s">
        <v>36</v>
      </c>
      <c r="V43" s="70" t="s">
        <v>399</v>
      </c>
      <c r="W43" s="70"/>
      <c r="X43" s="77" t="s">
        <v>398</v>
      </c>
      <c r="Y43" s="70" t="s">
        <v>110</v>
      </c>
      <c r="Z43" s="70" t="s">
        <v>399</v>
      </c>
      <c r="AA43" s="70"/>
    </row>
    <row r="44" spans="1:27" ht="15">
      <c r="A44" s="67">
        <v>40</v>
      </c>
      <c r="B44" s="136" t="s">
        <v>21</v>
      </c>
      <c r="C44" s="59" t="s">
        <v>400</v>
      </c>
      <c r="D44" s="59"/>
      <c r="E44" s="60" t="s">
        <v>22</v>
      </c>
      <c r="F44" s="61"/>
      <c r="G44" s="62"/>
      <c r="H44" s="62"/>
      <c r="I44" s="63"/>
      <c r="J44" s="64">
        <v>4</v>
      </c>
      <c r="K44" s="65" t="s">
        <v>271</v>
      </c>
      <c r="L44" s="66"/>
      <c r="M44" s="67">
        <f>IF(A44="","",A44)</f>
        <v>40</v>
      </c>
      <c r="N44" s="138">
        <f>IF((J44-L44)&gt;0,J44-L44,"-")</f>
        <v>4</v>
      </c>
      <c r="O44" s="68"/>
      <c r="P44" s="69"/>
      <c r="Q44" s="70"/>
      <c r="R44" s="70"/>
      <c r="S44" s="70"/>
      <c r="T44" s="71" t="s">
        <v>234</v>
      </c>
      <c r="U44" s="71" t="s">
        <v>161</v>
      </c>
      <c r="V44" s="70" t="s">
        <v>401</v>
      </c>
      <c r="W44" s="70" t="s">
        <v>402</v>
      </c>
      <c r="X44" s="77" t="s">
        <v>400</v>
      </c>
      <c r="Y44" s="70" t="s">
        <v>22</v>
      </c>
      <c r="Z44" s="70" t="s">
        <v>401</v>
      </c>
      <c r="AA44" s="70" t="s">
        <v>402</v>
      </c>
    </row>
    <row r="45" spans="1:27" ht="15">
      <c r="A45" s="67">
        <v>41</v>
      </c>
      <c r="B45" s="136" t="s">
        <v>111</v>
      </c>
      <c r="C45" s="59" t="s">
        <v>403</v>
      </c>
      <c r="D45" s="59"/>
      <c r="E45" s="60" t="s">
        <v>22</v>
      </c>
      <c r="F45" s="61"/>
      <c r="G45" s="62"/>
      <c r="H45" s="62"/>
      <c r="I45" s="63"/>
      <c r="J45" s="64">
        <v>2</v>
      </c>
      <c r="K45" s="65" t="s">
        <v>272</v>
      </c>
      <c r="L45" s="66"/>
      <c r="M45" s="67">
        <f>IF(A45="","",A45)</f>
        <v>41</v>
      </c>
      <c r="N45" s="138">
        <f>IF((J45-L45)&gt;0,J45-L45,"-")</f>
        <v>2</v>
      </c>
      <c r="O45" s="68"/>
      <c r="P45" s="69"/>
      <c r="Q45" s="70"/>
      <c r="R45" s="70"/>
      <c r="S45" s="70"/>
      <c r="T45" s="71" t="s">
        <v>233</v>
      </c>
      <c r="U45" s="71" t="s">
        <v>159</v>
      </c>
      <c r="V45" s="70"/>
      <c r="W45" s="70" t="s">
        <v>404</v>
      </c>
      <c r="X45" s="77" t="s">
        <v>403</v>
      </c>
      <c r="Y45" s="70" t="s">
        <v>22</v>
      </c>
      <c r="Z45" s="70"/>
      <c r="AA45" s="70" t="s">
        <v>404</v>
      </c>
    </row>
    <row r="46" spans="1:27" ht="15">
      <c r="A46" s="67">
        <v>42</v>
      </c>
      <c r="B46" s="136" t="s">
        <v>246</v>
      </c>
      <c r="C46" s="59" t="s">
        <v>405</v>
      </c>
      <c r="D46" s="59"/>
      <c r="E46" s="60" t="s">
        <v>15</v>
      </c>
      <c r="F46" s="61"/>
      <c r="G46" s="62"/>
      <c r="H46" s="62"/>
      <c r="I46" s="63"/>
      <c r="J46" s="64">
        <v>5</v>
      </c>
      <c r="K46" s="65" t="s">
        <v>273</v>
      </c>
      <c r="L46" s="66">
        <v>2</v>
      </c>
      <c r="M46" s="67">
        <f>IF(A46="","",A46)</f>
        <v>42</v>
      </c>
      <c r="N46" s="138">
        <f>IF((J46-L46)&gt;0,J46-L46,"-")</f>
        <v>3</v>
      </c>
      <c r="O46" s="68"/>
      <c r="P46" s="69"/>
      <c r="Q46" s="70"/>
      <c r="R46" s="70"/>
      <c r="S46" s="70"/>
      <c r="T46" s="71" t="s">
        <v>200</v>
      </c>
      <c r="U46" s="71" t="s">
        <v>162</v>
      </c>
      <c r="V46" s="70"/>
      <c r="W46" s="70" t="s">
        <v>406</v>
      </c>
      <c r="X46" s="77" t="s">
        <v>405</v>
      </c>
      <c r="Y46" s="70" t="s">
        <v>15</v>
      </c>
      <c r="Z46" s="70"/>
      <c r="AA46" s="70" t="s">
        <v>406</v>
      </c>
    </row>
    <row r="47" spans="1:27" ht="15">
      <c r="A47" s="67">
        <v>43</v>
      </c>
      <c r="B47" s="136" t="s">
        <v>6</v>
      </c>
      <c r="C47" s="59" t="s">
        <v>407</v>
      </c>
      <c r="D47" s="59"/>
      <c r="E47" s="60" t="s">
        <v>3</v>
      </c>
      <c r="F47" s="61"/>
      <c r="G47" s="62"/>
      <c r="H47" s="62"/>
      <c r="I47" s="63"/>
      <c r="J47" s="64">
        <v>11</v>
      </c>
      <c r="K47" s="65" t="s">
        <v>289</v>
      </c>
      <c r="L47" s="66"/>
      <c r="M47" s="67">
        <f>IF(A47="","",A47)</f>
        <v>43</v>
      </c>
      <c r="N47" s="138">
        <f>IF((J47-L47)&gt;0,J47-L47,"-")</f>
        <v>11</v>
      </c>
      <c r="O47" s="68"/>
      <c r="P47" s="69"/>
      <c r="Q47" s="70"/>
      <c r="R47" s="70"/>
      <c r="S47" s="70"/>
      <c r="T47" s="71" t="s">
        <v>232</v>
      </c>
      <c r="U47" s="71" t="s">
        <v>14</v>
      </c>
      <c r="V47" s="70"/>
      <c r="W47" s="70"/>
      <c r="X47" s="152"/>
      <c r="Y47" s="70"/>
      <c r="Z47" s="70"/>
      <c r="AA47" s="70"/>
    </row>
    <row r="48" spans="1:27" ht="15">
      <c r="A48" s="67">
        <v>44</v>
      </c>
      <c r="B48" s="136" t="s">
        <v>186</v>
      </c>
      <c r="C48" s="59" t="s">
        <v>409</v>
      </c>
      <c r="D48" s="59"/>
      <c r="E48" s="60" t="s">
        <v>12</v>
      </c>
      <c r="F48" s="61"/>
      <c r="G48" s="62"/>
      <c r="H48" s="62"/>
      <c r="I48" s="63"/>
      <c r="J48" s="64">
        <v>99</v>
      </c>
      <c r="K48" s="65" t="s">
        <v>283</v>
      </c>
      <c r="L48" s="66"/>
      <c r="M48" s="67">
        <f>IF(A48="","",A48)</f>
        <v>44</v>
      </c>
      <c r="N48" s="138">
        <f>IF((J48-L48)&gt;0,J48-L48,"-")</f>
        <v>99</v>
      </c>
      <c r="O48" s="68"/>
      <c r="P48" s="69"/>
      <c r="Q48" s="70"/>
      <c r="R48" s="70"/>
      <c r="S48" s="70"/>
      <c r="T48" s="71"/>
      <c r="U48" s="71"/>
      <c r="V48" s="70"/>
      <c r="W48" s="70"/>
      <c r="X48" s="152"/>
      <c r="Y48" s="70"/>
      <c r="Z48" s="70"/>
      <c r="AA48" s="70"/>
    </row>
    <row r="49" spans="1:27" ht="15">
      <c r="A49" s="67">
        <v>45</v>
      </c>
      <c r="B49" s="136" t="s">
        <v>77</v>
      </c>
      <c r="C49" s="59" t="s">
        <v>412</v>
      </c>
      <c r="D49" s="59"/>
      <c r="E49" s="60" t="s">
        <v>78</v>
      </c>
      <c r="F49" s="61"/>
      <c r="G49" s="62"/>
      <c r="H49" s="62"/>
      <c r="I49" s="63"/>
      <c r="J49" s="64">
        <v>8</v>
      </c>
      <c r="K49" s="65" t="s">
        <v>267</v>
      </c>
      <c r="L49" s="66"/>
      <c r="M49" s="67">
        <f>IF(A49="","",A49)</f>
        <v>45</v>
      </c>
      <c r="N49" s="138">
        <f>IF((J49-L49)&gt;0,J49-L49,"-")</f>
        <v>8</v>
      </c>
      <c r="O49" s="68"/>
      <c r="P49" s="69"/>
      <c r="Q49" s="70"/>
      <c r="R49" s="70"/>
      <c r="S49" s="70"/>
      <c r="T49" s="71"/>
      <c r="U49" s="71"/>
      <c r="V49" s="70" t="s">
        <v>408</v>
      </c>
      <c r="W49" s="70"/>
      <c r="X49" s="77" t="s">
        <v>407</v>
      </c>
      <c r="Y49" s="70" t="s">
        <v>3</v>
      </c>
      <c r="Z49" s="70" t="s">
        <v>408</v>
      </c>
      <c r="AA49" s="70"/>
    </row>
    <row r="50" spans="1:27" ht="25.5">
      <c r="A50" s="67">
        <v>46</v>
      </c>
      <c r="B50" s="136" t="s">
        <v>248</v>
      </c>
      <c r="C50" s="59" t="s">
        <v>414</v>
      </c>
      <c r="D50" s="59"/>
      <c r="E50" s="60" t="s">
        <v>12</v>
      </c>
      <c r="F50" s="61"/>
      <c r="G50" s="62"/>
      <c r="H50" s="62"/>
      <c r="I50" s="63"/>
      <c r="J50" s="64">
        <v>38</v>
      </c>
      <c r="K50" s="65" t="s">
        <v>267</v>
      </c>
      <c r="L50" s="66">
        <v>3</v>
      </c>
      <c r="M50" s="67">
        <f>IF(A50="","",A50)</f>
        <v>46</v>
      </c>
      <c r="N50" s="138">
        <f>IF((J50-L50)&gt;0,J50-L50,"-")</f>
        <v>35</v>
      </c>
      <c r="O50" s="68"/>
      <c r="P50" s="69"/>
      <c r="Q50" s="70"/>
      <c r="R50" s="70"/>
      <c r="S50" s="70"/>
      <c r="T50" s="71" t="s">
        <v>201</v>
      </c>
      <c r="U50" s="71" t="s">
        <v>5</v>
      </c>
      <c r="V50" s="70" t="s">
        <v>410</v>
      </c>
      <c r="W50" s="70" t="s">
        <v>411</v>
      </c>
      <c r="X50" s="77" t="s">
        <v>409</v>
      </c>
      <c r="Y50" s="70" t="s">
        <v>12</v>
      </c>
      <c r="Z50" s="70" t="s">
        <v>410</v>
      </c>
      <c r="AA50" s="70" t="s">
        <v>411</v>
      </c>
    </row>
    <row r="51" spans="1:27" ht="25.5">
      <c r="A51" s="67">
        <v>47</v>
      </c>
      <c r="B51" s="136" t="s">
        <v>24</v>
      </c>
      <c r="C51" s="59" t="s">
        <v>416</v>
      </c>
      <c r="D51" s="59"/>
      <c r="E51" s="60" t="s">
        <v>25</v>
      </c>
      <c r="F51" s="61"/>
      <c r="G51" s="62"/>
      <c r="H51" s="62"/>
      <c r="I51" s="63"/>
      <c r="J51" s="64">
        <v>35</v>
      </c>
      <c r="K51" s="65" t="s">
        <v>267</v>
      </c>
      <c r="L51" s="66"/>
      <c r="M51" s="67">
        <f>IF(A51="","",A51)</f>
        <v>47</v>
      </c>
      <c r="N51" s="138">
        <f>IF((J51-L51)&gt;0,J51-L51,"-")</f>
        <v>35</v>
      </c>
      <c r="O51" s="68"/>
      <c r="P51" s="69"/>
      <c r="Q51" s="70"/>
      <c r="R51" s="70"/>
      <c r="S51" s="70"/>
      <c r="T51" s="71" t="s">
        <v>202</v>
      </c>
      <c r="U51" s="71" t="s">
        <v>11</v>
      </c>
      <c r="V51" s="70" t="s">
        <v>413</v>
      </c>
      <c r="W51" s="70"/>
      <c r="X51" s="77" t="s">
        <v>412</v>
      </c>
      <c r="Y51" s="70" t="s">
        <v>78</v>
      </c>
      <c r="Z51" s="70" t="s">
        <v>413</v>
      </c>
      <c r="AA51" s="70"/>
    </row>
    <row r="52" spans="1:27" ht="25.5">
      <c r="A52" s="67">
        <v>48</v>
      </c>
      <c r="B52" s="136" t="s">
        <v>46</v>
      </c>
      <c r="C52" s="59" t="s">
        <v>417</v>
      </c>
      <c r="D52" s="59"/>
      <c r="E52" s="60" t="s">
        <v>47</v>
      </c>
      <c r="F52" s="61"/>
      <c r="G52" s="62"/>
      <c r="H52" s="62"/>
      <c r="I52" s="63"/>
      <c r="J52" s="64">
        <v>31</v>
      </c>
      <c r="K52" s="65" t="s">
        <v>267</v>
      </c>
      <c r="L52" s="66"/>
      <c r="M52" s="67">
        <f>IF(A52="","",A52)</f>
        <v>48</v>
      </c>
      <c r="N52" s="138">
        <f>IF((J52-L52)&gt;0,J52-L52,"-")</f>
        <v>31</v>
      </c>
      <c r="O52" s="68"/>
      <c r="P52" s="69"/>
      <c r="Q52" s="70"/>
      <c r="R52" s="70"/>
      <c r="S52" s="70"/>
      <c r="T52" s="71" t="s">
        <v>203</v>
      </c>
      <c r="U52" s="71" t="s">
        <v>76</v>
      </c>
      <c r="V52" s="70" t="s">
        <v>415</v>
      </c>
      <c r="W52" s="70"/>
      <c r="X52" s="77" t="s">
        <v>414</v>
      </c>
      <c r="Y52" s="70" t="s">
        <v>12</v>
      </c>
      <c r="Z52" s="70" t="s">
        <v>415</v>
      </c>
      <c r="AA52" s="70"/>
    </row>
    <row r="53" spans="1:27" ht="15">
      <c r="A53" s="67">
        <v>49</v>
      </c>
      <c r="B53" s="136" t="s">
        <v>251</v>
      </c>
      <c r="C53" s="59" t="s">
        <v>419</v>
      </c>
      <c r="D53" s="59"/>
      <c r="E53" s="60" t="s">
        <v>69</v>
      </c>
      <c r="F53" s="61"/>
      <c r="G53" s="62"/>
      <c r="H53" s="62"/>
      <c r="I53" s="63"/>
      <c r="J53" s="64">
        <v>7</v>
      </c>
      <c r="K53" s="65" t="s">
        <v>267</v>
      </c>
      <c r="L53" s="66">
        <v>3</v>
      </c>
      <c r="M53" s="67">
        <f>IF(A53="","",A53)</f>
        <v>49</v>
      </c>
      <c r="N53" s="138">
        <f>IF((J53-L53)&gt;0,J53-L53,"-")</f>
        <v>4</v>
      </c>
      <c r="O53" s="68"/>
      <c r="P53" s="69"/>
      <c r="Q53" s="70"/>
      <c r="R53" s="70"/>
      <c r="S53" s="70"/>
      <c r="T53" s="71" t="s">
        <v>204</v>
      </c>
      <c r="U53" s="71" t="s">
        <v>13</v>
      </c>
      <c r="V53" s="70" t="s">
        <v>23</v>
      </c>
      <c r="W53" s="70"/>
      <c r="X53" s="77" t="s">
        <v>416</v>
      </c>
      <c r="Y53" s="70" t="s">
        <v>25</v>
      </c>
      <c r="Z53" s="70" t="s">
        <v>23</v>
      </c>
      <c r="AA53" s="70"/>
    </row>
    <row r="54" spans="1:27" ht="25.5">
      <c r="A54" s="67">
        <v>50</v>
      </c>
      <c r="B54" s="136" t="s">
        <v>524</v>
      </c>
      <c r="C54" s="59" t="s">
        <v>421</v>
      </c>
      <c r="D54" s="59"/>
      <c r="E54" s="60" t="s">
        <v>35</v>
      </c>
      <c r="F54" s="61"/>
      <c r="G54" s="62"/>
      <c r="H54" s="62"/>
      <c r="I54" s="63"/>
      <c r="J54" s="64">
        <v>31</v>
      </c>
      <c r="K54" s="65" t="s">
        <v>267</v>
      </c>
      <c r="L54" s="66">
        <v>2</v>
      </c>
      <c r="M54" s="67">
        <f>IF(A54="","",A54)</f>
        <v>50</v>
      </c>
      <c r="N54" s="138">
        <f>IF((J54-L54)&gt;0,J54-L54,"-")</f>
        <v>29</v>
      </c>
      <c r="O54" s="68"/>
      <c r="P54" s="69"/>
      <c r="Q54" s="70"/>
      <c r="R54" s="70"/>
      <c r="S54" s="70"/>
      <c r="T54" s="71" t="s">
        <v>205</v>
      </c>
      <c r="U54" s="71" t="s">
        <v>23</v>
      </c>
      <c r="V54" s="70" t="s">
        <v>418</v>
      </c>
      <c r="W54" s="70"/>
      <c r="X54" s="77" t="s">
        <v>417</v>
      </c>
      <c r="Y54" s="70" t="s">
        <v>47</v>
      </c>
      <c r="Z54" s="70" t="s">
        <v>418</v>
      </c>
      <c r="AA54" s="70"/>
    </row>
    <row r="55" spans="1:27" ht="15">
      <c r="A55" s="67">
        <v>51</v>
      </c>
      <c r="B55" s="136" t="s">
        <v>8</v>
      </c>
      <c r="C55" s="59" t="s">
        <v>423</v>
      </c>
      <c r="D55" s="59"/>
      <c r="E55" s="60" t="s">
        <v>9</v>
      </c>
      <c r="F55" s="61"/>
      <c r="G55" s="62"/>
      <c r="H55" s="62"/>
      <c r="I55" s="63"/>
      <c r="J55" s="64">
        <v>5</v>
      </c>
      <c r="K55" s="65" t="s">
        <v>267</v>
      </c>
      <c r="L55" s="66"/>
      <c r="M55" s="67">
        <f>IF(A55="","",A55)</f>
        <v>51</v>
      </c>
      <c r="N55" s="138">
        <f>IF((J55-L55)&gt;0,J55-L55,"-")</f>
        <v>5</v>
      </c>
      <c r="O55" s="68"/>
      <c r="P55" s="69"/>
      <c r="Q55" s="70"/>
      <c r="R55" s="70"/>
      <c r="S55" s="70"/>
      <c r="T55" s="71" t="s">
        <v>206</v>
      </c>
      <c r="U55" s="71" t="s">
        <v>45</v>
      </c>
      <c r="V55" s="70" t="s">
        <v>420</v>
      </c>
      <c r="W55" s="70"/>
      <c r="X55" s="77" t="s">
        <v>419</v>
      </c>
      <c r="Y55" s="70" t="s">
        <v>69</v>
      </c>
      <c r="Z55" s="70" t="s">
        <v>420</v>
      </c>
      <c r="AA55" s="70"/>
    </row>
    <row r="56" spans="1:27" ht="15">
      <c r="A56" s="67">
        <v>52</v>
      </c>
      <c r="B56" s="136" t="s">
        <v>250</v>
      </c>
      <c r="C56" s="59" t="s">
        <v>425</v>
      </c>
      <c r="D56" s="59"/>
      <c r="E56" s="60" t="s">
        <v>58</v>
      </c>
      <c r="F56" s="61"/>
      <c r="G56" s="62"/>
      <c r="H56" s="62"/>
      <c r="I56" s="63"/>
      <c r="J56" s="64">
        <v>27</v>
      </c>
      <c r="K56" s="65" t="s">
        <v>267</v>
      </c>
      <c r="L56" s="66"/>
      <c r="M56" s="67">
        <f>IF(A56="","",A56)</f>
        <v>52</v>
      </c>
      <c r="N56" s="138">
        <f>IF((J56-L56)&gt;0,J56-L56,"-")</f>
        <v>27</v>
      </c>
      <c r="O56" s="68"/>
      <c r="P56" s="69"/>
      <c r="Q56" s="70"/>
      <c r="R56" s="70"/>
      <c r="S56" s="70"/>
      <c r="T56" s="71" t="s">
        <v>207</v>
      </c>
      <c r="U56" s="71" t="s">
        <v>68</v>
      </c>
      <c r="V56" s="70" t="s">
        <v>422</v>
      </c>
      <c r="W56" s="70"/>
      <c r="X56" s="77" t="s">
        <v>421</v>
      </c>
      <c r="Y56" s="70" t="s">
        <v>35</v>
      </c>
      <c r="Z56" s="70" t="s">
        <v>422</v>
      </c>
      <c r="AA56" s="70"/>
    </row>
    <row r="57" spans="1:27" ht="38.25">
      <c r="A57" s="67">
        <v>53</v>
      </c>
      <c r="B57" s="136" t="s">
        <v>19</v>
      </c>
      <c r="C57" s="59" t="s">
        <v>427</v>
      </c>
      <c r="D57" s="59"/>
      <c r="E57" s="60" t="s">
        <v>17</v>
      </c>
      <c r="F57" s="61"/>
      <c r="G57" s="62"/>
      <c r="H57" s="62"/>
      <c r="I57" s="63"/>
      <c r="J57" s="64">
        <v>43</v>
      </c>
      <c r="K57" s="65" t="s">
        <v>267</v>
      </c>
      <c r="L57" s="66"/>
      <c r="M57" s="67">
        <f>IF(A57="","",A57)</f>
        <v>53</v>
      </c>
      <c r="N57" s="138">
        <f>IF((J57-L57)&gt;0,J57-L57,"-")</f>
        <v>43</v>
      </c>
      <c r="O57" s="68"/>
      <c r="P57" s="69"/>
      <c r="Q57" s="70"/>
      <c r="R57" s="70"/>
      <c r="S57" s="70"/>
      <c r="T57" s="71" t="s">
        <v>208</v>
      </c>
      <c r="U57" s="71" t="s">
        <v>34</v>
      </c>
      <c r="V57" s="70" t="s">
        <v>424</v>
      </c>
      <c r="W57" s="70"/>
      <c r="X57" s="77" t="s">
        <v>423</v>
      </c>
      <c r="Y57" s="70" t="s">
        <v>9</v>
      </c>
      <c r="Z57" s="70" t="s">
        <v>424</v>
      </c>
      <c r="AA57" s="70"/>
    </row>
    <row r="58" spans="1:27" ht="15">
      <c r="A58" s="67">
        <v>54</v>
      </c>
      <c r="B58" s="136" t="s">
        <v>32</v>
      </c>
      <c r="C58" s="59" t="s">
        <v>430</v>
      </c>
      <c r="D58" s="59"/>
      <c r="E58" s="60" t="s">
        <v>33</v>
      </c>
      <c r="F58" s="61"/>
      <c r="G58" s="62"/>
      <c r="H58" s="62"/>
      <c r="I58" s="63"/>
      <c r="J58" s="64">
        <v>9</v>
      </c>
      <c r="K58" s="65" t="s">
        <v>267</v>
      </c>
      <c r="L58" s="66"/>
      <c r="M58" s="67">
        <f>IF(A58="","",A58)</f>
        <v>54</v>
      </c>
      <c r="N58" s="138">
        <f>IF((J58-L58)&gt;0,J58-L58,"-")</f>
        <v>9</v>
      </c>
      <c r="O58" s="68"/>
      <c r="P58" s="69"/>
      <c r="Q58" s="70"/>
      <c r="R58" s="70"/>
      <c r="S58" s="70"/>
      <c r="T58" s="71" t="s">
        <v>209</v>
      </c>
      <c r="U58" s="71" t="s">
        <v>7</v>
      </c>
      <c r="V58" s="70" t="s">
        <v>426</v>
      </c>
      <c r="W58" s="70"/>
      <c r="X58" s="77" t="s">
        <v>425</v>
      </c>
      <c r="Y58" s="70" t="s">
        <v>58</v>
      </c>
      <c r="Z58" s="70" t="s">
        <v>426</v>
      </c>
      <c r="AA58" s="70"/>
    </row>
    <row r="59" spans="1:27" ht="15">
      <c r="A59" s="67">
        <v>56</v>
      </c>
      <c r="B59" s="136" t="s">
        <v>71</v>
      </c>
      <c r="C59" s="59" t="s">
        <v>434</v>
      </c>
      <c r="D59" s="59"/>
      <c r="E59" s="60" t="s">
        <v>72</v>
      </c>
      <c r="F59" s="61"/>
      <c r="G59" s="62"/>
      <c r="H59" s="62"/>
      <c r="I59" s="63"/>
      <c r="J59" s="64">
        <v>8</v>
      </c>
      <c r="K59" s="65" t="s">
        <v>267</v>
      </c>
      <c r="L59" s="66"/>
      <c r="M59" s="67">
        <f>IF(A59="","",A59)</f>
        <v>56</v>
      </c>
      <c r="N59" s="138">
        <f>IF((J59-L59)&gt;0,J59-L59,"-")</f>
        <v>8</v>
      </c>
      <c r="O59" s="68"/>
      <c r="P59" s="69"/>
      <c r="Q59" s="70"/>
      <c r="R59" s="70"/>
      <c r="S59" s="70"/>
      <c r="T59" s="71" t="s">
        <v>210</v>
      </c>
      <c r="U59" s="71" t="s">
        <v>57</v>
      </c>
      <c r="V59" s="70" t="s">
        <v>428</v>
      </c>
      <c r="W59" s="70" t="s">
        <v>429</v>
      </c>
      <c r="X59" s="77" t="s">
        <v>427</v>
      </c>
      <c r="Y59" s="70" t="s">
        <v>17</v>
      </c>
      <c r="Z59" s="70" t="s">
        <v>428</v>
      </c>
      <c r="AA59" s="70" t="s">
        <v>429</v>
      </c>
    </row>
    <row r="60" spans="1:27" ht="15">
      <c r="A60" s="67">
        <v>57</v>
      </c>
      <c r="B60" s="136" t="s">
        <v>74</v>
      </c>
      <c r="C60" s="59" t="s">
        <v>437</v>
      </c>
      <c r="D60" s="59"/>
      <c r="E60" s="60" t="s">
        <v>75</v>
      </c>
      <c r="F60" s="61"/>
      <c r="G60" s="62"/>
      <c r="H60" s="62"/>
      <c r="I60" s="63"/>
      <c r="J60" s="64">
        <v>1</v>
      </c>
      <c r="K60" s="65" t="s">
        <v>267</v>
      </c>
      <c r="L60" s="66"/>
      <c r="M60" s="67">
        <f>IF(A60="","",A60)</f>
        <v>57</v>
      </c>
      <c r="N60" s="138">
        <f>IF((J60-L60)&gt;0,J60-L60,"-")</f>
        <v>1</v>
      </c>
      <c r="O60" s="68"/>
      <c r="P60" s="69"/>
      <c r="Q60" s="70"/>
      <c r="R60" s="70"/>
      <c r="S60" s="70"/>
      <c r="T60" s="71" t="s">
        <v>211</v>
      </c>
      <c r="U60" s="71" t="s">
        <v>18</v>
      </c>
      <c r="V60" s="70" t="s">
        <v>431</v>
      </c>
      <c r="W60" s="70"/>
      <c r="X60" s="77" t="s">
        <v>430</v>
      </c>
      <c r="Y60" s="70" t="s">
        <v>33</v>
      </c>
      <c r="Z60" s="70" t="s">
        <v>431</v>
      </c>
      <c r="AA60" s="70"/>
    </row>
    <row r="61" spans="1:27" ht="15">
      <c r="A61" s="67">
        <v>58</v>
      </c>
      <c r="B61" s="136" t="s">
        <v>525</v>
      </c>
      <c r="C61" s="59" t="s">
        <v>439</v>
      </c>
      <c r="D61" s="59"/>
      <c r="E61" s="60" t="s">
        <v>3</v>
      </c>
      <c r="F61" s="61"/>
      <c r="G61" s="62"/>
      <c r="H61" s="62"/>
      <c r="I61" s="63"/>
      <c r="J61" s="64">
        <v>2</v>
      </c>
      <c r="K61" s="65" t="s">
        <v>269</v>
      </c>
      <c r="L61" s="66">
        <v>1</v>
      </c>
      <c r="M61" s="67">
        <f>IF(A61="","",A61)</f>
        <v>58</v>
      </c>
      <c r="N61" s="138">
        <f>IF((J61-L61)&gt;0,J61-L61,"-")</f>
        <v>1</v>
      </c>
      <c r="O61" s="68"/>
      <c r="P61" s="69"/>
      <c r="Q61" s="70"/>
      <c r="R61" s="70"/>
      <c r="S61" s="70"/>
      <c r="T61" s="71" t="s">
        <v>212</v>
      </c>
      <c r="U61" s="71" t="s">
        <v>48</v>
      </c>
      <c r="V61" s="70" t="s">
        <v>435</v>
      </c>
      <c r="W61" s="70" t="s">
        <v>436</v>
      </c>
      <c r="X61" s="77" t="s">
        <v>434</v>
      </c>
      <c r="Y61" s="70" t="s">
        <v>72</v>
      </c>
      <c r="Z61" s="70" t="s">
        <v>435</v>
      </c>
      <c r="AA61" s="70" t="s">
        <v>436</v>
      </c>
    </row>
    <row r="62" spans="1:27" ht="15">
      <c r="A62" s="67">
        <v>59</v>
      </c>
      <c r="B62" s="136" t="s">
        <v>16</v>
      </c>
      <c r="C62" s="59" t="s">
        <v>441</v>
      </c>
      <c r="D62" s="59"/>
      <c r="E62" s="60" t="s">
        <v>17</v>
      </c>
      <c r="F62" s="61" t="s">
        <v>504</v>
      </c>
      <c r="G62" s="62" t="s">
        <v>503</v>
      </c>
      <c r="H62" s="62"/>
      <c r="I62" s="63"/>
      <c r="J62" s="64">
        <v>6</v>
      </c>
      <c r="K62" s="65" t="s">
        <v>289</v>
      </c>
      <c r="L62" s="66"/>
      <c r="M62" s="67">
        <f>IF(A62="","",A62)</f>
        <v>59</v>
      </c>
      <c r="N62" s="138">
        <f>IF((J62-L62)&gt;0,J62-L62,"-")</f>
        <v>6</v>
      </c>
      <c r="O62" s="68"/>
      <c r="P62" s="69"/>
      <c r="Q62" s="70"/>
      <c r="R62" s="70"/>
      <c r="S62" s="70"/>
      <c r="T62" s="71" t="s">
        <v>213</v>
      </c>
      <c r="U62" s="71" t="s">
        <v>70</v>
      </c>
      <c r="V62" s="70" t="s">
        <v>438</v>
      </c>
      <c r="W62" s="70"/>
      <c r="X62" s="77" t="s">
        <v>437</v>
      </c>
      <c r="Y62" s="70" t="s">
        <v>75</v>
      </c>
      <c r="Z62" s="70" t="s">
        <v>438</v>
      </c>
      <c r="AA62" s="70"/>
    </row>
    <row r="63" spans="1:27" ht="30">
      <c r="A63" s="67">
        <v>60</v>
      </c>
      <c r="B63" s="136" t="s">
        <v>185</v>
      </c>
      <c r="C63" s="59" t="s">
        <v>442</v>
      </c>
      <c r="D63" s="59"/>
      <c r="E63" s="60" t="s">
        <v>253</v>
      </c>
      <c r="F63" s="72" t="s">
        <v>443</v>
      </c>
      <c r="G63" s="62" t="s">
        <v>444</v>
      </c>
      <c r="H63" s="62"/>
      <c r="I63" s="63"/>
      <c r="J63" s="64">
        <v>12</v>
      </c>
      <c r="K63" s="65" t="s">
        <v>290</v>
      </c>
      <c r="L63" s="66"/>
      <c r="M63" s="67">
        <f>IF(A63="","",A63)</f>
        <v>60</v>
      </c>
      <c r="N63" s="138">
        <f>IF((J63-L63)&gt;0,J63-L63,"-")</f>
        <v>12</v>
      </c>
      <c r="O63" s="68"/>
      <c r="P63" s="69"/>
      <c r="Q63" s="70"/>
      <c r="R63" s="70"/>
      <c r="S63" s="70"/>
      <c r="T63" s="71" t="s">
        <v>214</v>
      </c>
      <c r="U63" s="71" t="s">
        <v>73</v>
      </c>
      <c r="V63" s="70" t="s">
        <v>440</v>
      </c>
      <c r="W63" s="70"/>
      <c r="X63" s="77" t="s">
        <v>439</v>
      </c>
      <c r="Y63" s="70" t="s">
        <v>3</v>
      </c>
      <c r="Z63" s="70" t="s">
        <v>440</v>
      </c>
      <c r="AA63" s="70"/>
    </row>
    <row r="64" spans="1:27" ht="15">
      <c r="A64" s="141">
        <v>61</v>
      </c>
      <c r="B64" s="136" t="s">
        <v>252</v>
      </c>
      <c r="C64" s="146" t="s">
        <v>527</v>
      </c>
      <c r="D64" s="147"/>
      <c r="E64" s="60"/>
      <c r="F64" s="72"/>
      <c r="G64" s="62"/>
      <c r="H64" s="62"/>
      <c r="I64" s="63"/>
      <c r="J64" s="64">
        <v>1</v>
      </c>
      <c r="K64" s="65" t="s">
        <v>294</v>
      </c>
      <c r="L64" s="66">
        <v>1</v>
      </c>
      <c r="M64" s="67">
        <f>IF(A64="","",A64)</f>
        <v>61</v>
      </c>
      <c r="N64" s="138" t="str">
        <f>IF((J64-L64)&gt;0,J64-L64,"-")</f>
        <v>-</v>
      </c>
      <c r="O64" s="68"/>
      <c r="P64" s="69" t="s">
        <v>504</v>
      </c>
      <c r="Q64" s="70" t="s">
        <v>503</v>
      </c>
      <c r="R64" s="70"/>
      <c r="S64" s="70"/>
      <c r="T64" s="71" t="s">
        <v>215</v>
      </c>
      <c r="U64" s="71" t="s">
        <v>2</v>
      </c>
      <c r="V64" s="70" t="s">
        <v>503</v>
      </c>
      <c r="W64" s="70"/>
      <c r="X64" s="77" t="s">
        <v>441</v>
      </c>
      <c r="Y64" s="70" t="s">
        <v>17</v>
      </c>
      <c r="Z64" s="70" t="s">
        <v>503</v>
      </c>
      <c r="AA64" s="70"/>
    </row>
    <row r="65" spans="1:27" ht="30">
      <c r="A65" s="141">
        <v>62</v>
      </c>
      <c r="B65" s="136" t="s">
        <v>149</v>
      </c>
      <c r="C65" s="59" t="s">
        <v>445</v>
      </c>
      <c r="D65" s="59"/>
      <c r="E65" s="60" t="s">
        <v>253</v>
      </c>
      <c r="F65" s="72" t="s">
        <v>447</v>
      </c>
      <c r="G65" s="74" t="s">
        <v>512</v>
      </c>
      <c r="H65" s="62" t="s">
        <v>449</v>
      </c>
      <c r="I65" s="63" t="s">
        <v>450</v>
      </c>
      <c r="J65" s="64">
        <v>1</v>
      </c>
      <c r="K65" s="65" t="s">
        <v>291</v>
      </c>
      <c r="L65" s="66"/>
      <c r="M65" s="67">
        <f>IF(A65="","",A65)</f>
        <v>62</v>
      </c>
      <c r="N65" s="138">
        <f>IF((J65-L65)&gt;0,J65-L65,"-")</f>
        <v>1</v>
      </c>
      <c r="O65" s="68"/>
      <c r="P65" s="73" t="s">
        <v>443</v>
      </c>
      <c r="Q65" s="70" t="s">
        <v>444</v>
      </c>
      <c r="R65" s="70"/>
      <c r="S65" s="70"/>
      <c r="T65" s="71" t="s">
        <v>216</v>
      </c>
      <c r="U65" s="71" t="s">
        <v>503</v>
      </c>
      <c r="V65" s="70" t="s">
        <v>125</v>
      </c>
      <c r="W65" s="70"/>
      <c r="X65" s="77" t="s">
        <v>442</v>
      </c>
      <c r="Y65" s="70" t="s">
        <v>253</v>
      </c>
      <c r="Z65" s="70" t="s">
        <v>125</v>
      </c>
      <c r="AA65" s="70"/>
    </row>
    <row r="66" spans="1:27" ht="15">
      <c r="A66" s="67">
        <v>63</v>
      </c>
      <c r="B66" s="136" t="s">
        <v>117</v>
      </c>
      <c r="C66" s="59" t="s">
        <v>451</v>
      </c>
      <c r="D66" s="59"/>
      <c r="E66" s="60"/>
      <c r="F66" s="61"/>
      <c r="G66" s="62"/>
      <c r="H66" s="62"/>
      <c r="I66" s="63"/>
      <c r="J66" s="64">
        <v>3</v>
      </c>
      <c r="K66" s="65" t="s">
        <v>276</v>
      </c>
      <c r="L66" s="66"/>
      <c r="M66" s="67">
        <f>IF(A66="","",A66)</f>
        <v>63</v>
      </c>
      <c r="N66" s="138">
        <f>IF((J66-L66)&gt;0,J66-L66,"-")</f>
        <v>3</v>
      </c>
      <c r="O66" s="68"/>
      <c r="P66" s="73"/>
      <c r="Q66" s="70"/>
      <c r="R66" s="70"/>
      <c r="S66" s="70"/>
      <c r="T66" s="71"/>
      <c r="U66" s="71"/>
      <c r="V66" s="70"/>
      <c r="W66" s="70"/>
      <c r="X66" s="152"/>
      <c r="Y66" s="70"/>
      <c r="Z66" s="70"/>
      <c r="AA66" s="70"/>
    </row>
    <row r="67" spans="1:27" ht="15">
      <c r="A67" s="67">
        <v>64</v>
      </c>
      <c r="B67" s="136" t="s">
        <v>105</v>
      </c>
      <c r="C67" s="59" t="s">
        <v>453</v>
      </c>
      <c r="D67" s="59"/>
      <c r="E67" s="60" t="s">
        <v>106</v>
      </c>
      <c r="F67" s="61"/>
      <c r="G67" s="62"/>
      <c r="H67" s="62"/>
      <c r="I67" s="63"/>
      <c r="J67" s="64">
        <v>1</v>
      </c>
      <c r="K67" s="65" t="s">
        <v>266</v>
      </c>
      <c r="L67" s="66"/>
      <c r="M67" s="67">
        <f>IF(A67="","",A67)</f>
        <v>64</v>
      </c>
      <c r="N67" s="138">
        <f>IF((J67-L67)&gt;0,J67-L67,"-")</f>
        <v>1</v>
      </c>
      <c r="O67" s="68"/>
      <c r="P67" s="73" t="s">
        <v>447</v>
      </c>
      <c r="Q67" s="70" t="s">
        <v>448</v>
      </c>
      <c r="R67" s="70" t="s">
        <v>449</v>
      </c>
      <c r="S67" s="70" t="s">
        <v>450</v>
      </c>
      <c r="T67" s="71" t="s">
        <v>230</v>
      </c>
      <c r="U67" s="71" t="s">
        <v>124</v>
      </c>
      <c r="V67" s="70"/>
      <c r="W67" s="70"/>
      <c r="X67" s="77" t="s">
        <v>445</v>
      </c>
      <c r="Y67" s="70" t="s">
        <v>253</v>
      </c>
      <c r="Z67" s="70" t="s">
        <v>446</v>
      </c>
      <c r="AA67" s="70" t="s">
        <v>505</v>
      </c>
    </row>
    <row r="68" spans="1:27" ht="15">
      <c r="A68" s="67">
        <v>65</v>
      </c>
      <c r="B68" s="136" t="s">
        <v>108</v>
      </c>
      <c r="C68" s="59" t="s">
        <v>455</v>
      </c>
      <c r="D68" s="59"/>
      <c r="E68" s="60" t="s">
        <v>456</v>
      </c>
      <c r="F68" s="61"/>
      <c r="G68" s="62"/>
      <c r="H68" s="62"/>
      <c r="I68" s="63"/>
      <c r="J68" s="64">
        <v>2</v>
      </c>
      <c r="K68" s="65" t="s">
        <v>266</v>
      </c>
      <c r="L68" s="66"/>
      <c r="M68" s="67">
        <f>IF(A68="","",A68)</f>
        <v>65</v>
      </c>
      <c r="N68" s="138">
        <f>IF((J68-L68)&gt;0,J68-L68,"-")</f>
        <v>2</v>
      </c>
      <c r="O68" s="68"/>
      <c r="P68" s="69"/>
      <c r="Q68" s="70"/>
      <c r="R68" s="70"/>
      <c r="S68" s="70"/>
      <c r="T68" s="71"/>
      <c r="U68" s="71"/>
      <c r="V68" s="70" t="s">
        <v>446</v>
      </c>
      <c r="W68" s="70" t="s">
        <v>505</v>
      </c>
      <c r="X68" s="77" t="s">
        <v>451</v>
      </c>
      <c r="Y68" s="70"/>
      <c r="Z68" s="70" t="s">
        <v>452</v>
      </c>
      <c r="AA68" s="70"/>
    </row>
    <row r="69" spans="1:27" ht="15">
      <c r="A69" s="67">
        <v>66</v>
      </c>
      <c r="B69" s="136" t="s">
        <v>103</v>
      </c>
      <c r="C69" s="59" t="s">
        <v>458</v>
      </c>
      <c r="D69" s="59"/>
      <c r="E69" s="60" t="s">
        <v>459</v>
      </c>
      <c r="F69" s="61"/>
      <c r="G69" s="62"/>
      <c r="H69" s="62"/>
      <c r="I69" s="63"/>
      <c r="J69" s="64">
        <v>2</v>
      </c>
      <c r="K69" s="65" t="s">
        <v>266</v>
      </c>
      <c r="L69" s="66"/>
      <c r="M69" s="67">
        <f>IF(A69="","",A69)</f>
        <v>66</v>
      </c>
      <c r="N69" s="138">
        <f>IF((J69-L69)&gt;0,J69-L69,"-")</f>
        <v>2</v>
      </c>
      <c r="O69" s="68"/>
      <c r="P69" s="69"/>
      <c r="Q69" s="70"/>
      <c r="R69" s="70"/>
      <c r="S69" s="70"/>
      <c r="T69" s="71" t="s">
        <v>240</v>
      </c>
      <c r="U69" s="71" t="s">
        <v>148</v>
      </c>
      <c r="V69" s="70" t="s">
        <v>452</v>
      </c>
      <c r="W69" s="70"/>
      <c r="X69" s="77" t="s">
        <v>453</v>
      </c>
      <c r="Y69" s="70" t="s">
        <v>106</v>
      </c>
      <c r="Z69" s="70" t="s">
        <v>454</v>
      </c>
      <c r="AA69" s="70"/>
    </row>
    <row r="70" spans="1:27" ht="15">
      <c r="A70" s="67">
        <v>67</v>
      </c>
      <c r="B70" s="136" t="s">
        <v>147</v>
      </c>
      <c r="C70" s="59" t="s">
        <v>461</v>
      </c>
      <c r="D70" s="59"/>
      <c r="E70" s="60" t="s">
        <v>190</v>
      </c>
      <c r="F70" s="61"/>
      <c r="G70" s="62"/>
      <c r="H70" s="62"/>
      <c r="I70" s="63"/>
      <c r="J70" s="64">
        <v>1</v>
      </c>
      <c r="K70" s="65" t="s">
        <v>293</v>
      </c>
      <c r="L70" s="66"/>
      <c r="M70" s="67">
        <f>IF(A70="","",A70)</f>
        <v>67</v>
      </c>
      <c r="N70" s="138">
        <f>IF((J70-L70)&gt;0,J70-L70,"-")</f>
        <v>1</v>
      </c>
      <c r="O70" s="68"/>
      <c r="P70" s="69"/>
      <c r="Q70" s="70"/>
      <c r="R70" s="70"/>
      <c r="S70" s="70"/>
      <c r="T70" s="71" t="s">
        <v>226</v>
      </c>
      <c r="U70" s="71" t="s">
        <v>116</v>
      </c>
      <c r="V70" s="70" t="s">
        <v>454</v>
      </c>
      <c r="W70" s="70"/>
      <c r="X70" s="77" t="s">
        <v>455</v>
      </c>
      <c r="Y70" s="70" t="s">
        <v>456</v>
      </c>
      <c r="Z70" s="70" t="s">
        <v>457</v>
      </c>
      <c r="AA70" s="70"/>
    </row>
    <row r="71" spans="1:27" ht="15">
      <c r="A71" s="67">
        <v>68</v>
      </c>
      <c r="B71" s="136" t="s">
        <v>129</v>
      </c>
      <c r="C71" s="59" t="s">
        <v>463</v>
      </c>
      <c r="D71" s="59"/>
      <c r="E71" s="60" t="s">
        <v>130</v>
      </c>
      <c r="F71" s="61"/>
      <c r="G71" s="62"/>
      <c r="H71" s="62"/>
      <c r="I71" s="63"/>
      <c r="J71" s="64">
        <v>1</v>
      </c>
      <c r="K71" s="65" t="s">
        <v>128</v>
      </c>
      <c r="L71" s="66"/>
      <c r="M71" s="67">
        <f>IF(A71="","",A71)</f>
        <v>68</v>
      </c>
      <c r="N71" s="138">
        <f>IF((J71-L71)&gt;0,J71-L71,"-")</f>
        <v>1</v>
      </c>
      <c r="O71" s="68"/>
      <c r="P71" s="69"/>
      <c r="Q71" s="70"/>
      <c r="R71" s="70"/>
      <c r="S71" s="70"/>
      <c r="T71" s="71" t="s">
        <v>227</v>
      </c>
      <c r="U71" s="71" t="s">
        <v>104</v>
      </c>
      <c r="V71" s="70" t="s">
        <v>457</v>
      </c>
      <c r="W71" s="70"/>
      <c r="X71" s="77" t="s">
        <v>458</v>
      </c>
      <c r="Y71" s="70" t="s">
        <v>459</v>
      </c>
      <c r="Z71" s="70" t="s">
        <v>460</v>
      </c>
      <c r="AA71" s="70"/>
    </row>
    <row r="72" spans="1:27" ht="15">
      <c r="A72" s="67">
        <v>69</v>
      </c>
      <c r="B72" s="136" t="s">
        <v>132</v>
      </c>
      <c r="C72" s="59" t="s">
        <v>465</v>
      </c>
      <c r="D72" s="59"/>
      <c r="E72" s="60" t="s">
        <v>133</v>
      </c>
      <c r="F72" s="61"/>
      <c r="G72" s="62"/>
      <c r="H72" s="62"/>
      <c r="I72" s="63"/>
      <c r="J72" s="64">
        <v>1</v>
      </c>
      <c r="K72" s="65" t="s">
        <v>131</v>
      </c>
      <c r="L72" s="66"/>
      <c r="M72" s="67">
        <f>IF(A72="","",A72)</f>
        <v>69</v>
      </c>
      <c r="N72" s="138">
        <f>IF((J72-L72)&gt;0,J72-L72,"-")</f>
        <v>1</v>
      </c>
      <c r="O72" s="68"/>
      <c r="P72" s="69"/>
      <c r="Q72" s="70"/>
      <c r="R72" s="70"/>
      <c r="S72" s="70"/>
      <c r="T72" s="71" t="s">
        <v>228</v>
      </c>
      <c r="U72" s="71" t="s">
        <v>107</v>
      </c>
      <c r="V72" s="70" t="s">
        <v>460</v>
      </c>
      <c r="W72" s="70"/>
      <c r="X72" s="77" t="s">
        <v>461</v>
      </c>
      <c r="Y72" s="70" t="s">
        <v>190</v>
      </c>
      <c r="Z72" s="70" t="s">
        <v>462</v>
      </c>
      <c r="AA72" s="70"/>
    </row>
    <row r="73" spans="1:27" ht="15">
      <c r="A73" s="67">
        <v>73</v>
      </c>
      <c r="B73" s="136" t="s">
        <v>30</v>
      </c>
      <c r="C73" s="59" t="s">
        <v>474</v>
      </c>
      <c r="D73" s="59"/>
      <c r="E73" s="60" t="s">
        <v>253</v>
      </c>
      <c r="F73" s="61" t="s">
        <v>475</v>
      </c>
      <c r="G73" s="62" t="s">
        <v>29</v>
      </c>
      <c r="H73" s="62"/>
      <c r="I73" s="63"/>
      <c r="J73" s="64">
        <v>2</v>
      </c>
      <c r="K73" s="65" t="s">
        <v>296</v>
      </c>
      <c r="L73" s="66"/>
      <c r="M73" s="67">
        <f>IF(A73="","",A73)</f>
        <v>73</v>
      </c>
      <c r="N73" s="138">
        <f>IF((J73-L73)&gt;0,J73-L73,"-")</f>
        <v>2</v>
      </c>
      <c r="O73" s="68"/>
      <c r="P73" s="69"/>
      <c r="Q73" s="70"/>
      <c r="R73" s="70"/>
      <c r="S73" s="70"/>
      <c r="T73" s="71" t="s">
        <v>229</v>
      </c>
      <c r="U73" s="71" t="s">
        <v>102</v>
      </c>
      <c r="V73" s="70" t="s">
        <v>462</v>
      </c>
      <c r="W73" s="70"/>
      <c r="X73" s="77" t="s">
        <v>463</v>
      </c>
      <c r="Y73" s="70" t="s">
        <v>130</v>
      </c>
      <c r="Z73" s="70" t="s">
        <v>464</v>
      </c>
      <c r="AA73" s="70"/>
    </row>
    <row r="74" spans="1:27" ht="15">
      <c r="A74" s="67">
        <v>74</v>
      </c>
      <c r="B74" s="136" t="s">
        <v>96</v>
      </c>
      <c r="C74" s="59" t="s">
        <v>476</v>
      </c>
      <c r="D74" s="59"/>
      <c r="E74" s="60" t="s">
        <v>253</v>
      </c>
      <c r="F74" s="61" t="s">
        <v>475</v>
      </c>
      <c r="G74" s="62" t="s">
        <v>97</v>
      </c>
      <c r="H74" s="62"/>
      <c r="I74" s="63"/>
      <c r="J74" s="64">
        <v>2</v>
      </c>
      <c r="K74" s="65" t="s">
        <v>261</v>
      </c>
      <c r="L74" s="66"/>
      <c r="M74" s="67">
        <f>IF(A74="","",A74)</f>
        <v>74</v>
      </c>
      <c r="N74" s="138">
        <f>IF((J74-L74)&gt;0,J74-L74,"-")</f>
        <v>2</v>
      </c>
      <c r="O74" s="68"/>
      <c r="P74" s="69"/>
      <c r="Q74" s="70"/>
      <c r="R74" s="70"/>
      <c r="S74" s="70"/>
      <c r="T74" s="71" t="s">
        <v>224</v>
      </c>
      <c r="U74" s="71" t="s">
        <v>146</v>
      </c>
      <c r="V74" s="70" t="s">
        <v>464</v>
      </c>
      <c r="W74" s="70"/>
      <c r="X74" s="77" t="s">
        <v>465</v>
      </c>
      <c r="Y74" s="70" t="s">
        <v>133</v>
      </c>
      <c r="Z74" s="70" t="s">
        <v>466</v>
      </c>
      <c r="AA74" s="70"/>
    </row>
    <row r="75" spans="1:27" ht="15">
      <c r="A75" s="67">
        <v>75</v>
      </c>
      <c r="B75" s="136" t="s">
        <v>151</v>
      </c>
      <c r="C75" s="59" t="s">
        <v>478</v>
      </c>
      <c r="D75" s="59"/>
      <c r="E75" s="60" t="s">
        <v>253</v>
      </c>
      <c r="F75" s="61"/>
      <c r="G75" s="62" t="s">
        <v>513</v>
      </c>
      <c r="H75" s="62"/>
      <c r="I75" s="63"/>
      <c r="J75" s="64">
        <v>1</v>
      </c>
      <c r="K75" s="65" t="s">
        <v>287</v>
      </c>
      <c r="L75" s="66"/>
      <c r="M75" s="67">
        <f>IF(A75="","",A75)</f>
        <v>75</v>
      </c>
      <c r="N75" s="138">
        <f>IF((J75-L75)&gt;0,J75-L75,"-")</f>
        <v>1</v>
      </c>
      <c r="O75" s="68"/>
      <c r="P75" s="69"/>
      <c r="Q75" s="70"/>
      <c r="R75" s="70"/>
      <c r="S75" s="70"/>
      <c r="T75" s="71" t="s">
        <v>223</v>
      </c>
      <c r="U75" s="71" t="s">
        <v>128</v>
      </c>
      <c r="V75" s="70" t="s">
        <v>466</v>
      </c>
      <c r="W75" s="70"/>
      <c r="X75" s="77" t="s">
        <v>467</v>
      </c>
      <c r="Y75" s="70" t="s">
        <v>468</v>
      </c>
      <c r="Z75" s="70" t="s">
        <v>469</v>
      </c>
      <c r="AA75" s="70"/>
    </row>
    <row r="76" spans="1:27" ht="15">
      <c r="A76" s="67">
        <v>76</v>
      </c>
      <c r="B76" s="136" t="s">
        <v>40</v>
      </c>
      <c r="C76" s="59" t="s">
        <v>480</v>
      </c>
      <c r="D76" s="59"/>
      <c r="E76" s="60" t="s">
        <v>253</v>
      </c>
      <c r="F76" s="61"/>
      <c r="G76" s="62"/>
      <c r="H76" s="62"/>
      <c r="I76" s="63"/>
      <c r="J76" s="64">
        <v>5</v>
      </c>
      <c r="K76" s="65" t="s">
        <v>280</v>
      </c>
      <c r="L76" s="66">
        <v>5</v>
      </c>
      <c r="M76" s="67">
        <f>IF(A76="","",A76)</f>
        <v>76</v>
      </c>
      <c r="N76" s="138" t="str">
        <f>IF((J76-L76)&gt;0,J76-L76,"-")</f>
        <v>-</v>
      </c>
      <c r="O76" s="68"/>
      <c r="P76" s="69"/>
      <c r="Q76" s="70"/>
      <c r="R76" s="70"/>
      <c r="S76" s="70"/>
      <c r="T76" s="71" t="s">
        <v>187</v>
      </c>
      <c r="U76" s="71" t="s">
        <v>187</v>
      </c>
      <c r="V76" s="70" t="s">
        <v>31</v>
      </c>
      <c r="W76" s="70"/>
      <c r="X76" s="77" t="s">
        <v>476</v>
      </c>
      <c r="Y76" s="70" t="s">
        <v>253</v>
      </c>
      <c r="Z76" s="70" t="s">
        <v>477</v>
      </c>
      <c r="AA76" s="70"/>
    </row>
    <row r="77" spans="1:27" ht="15">
      <c r="A77" s="67">
        <v>77</v>
      </c>
      <c r="B77" s="136" t="s">
        <v>80</v>
      </c>
      <c r="C77" s="59" t="s">
        <v>481</v>
      </c>
      <c r="D77" s="59"/>
      <c r="E77" s="60" t="s">
        <v>253</v>
      </c>
      <c r="F77" s="61"/>
      <c r="G77" s="62"/>
      <c r="H77" s="62"/>
      <c r="I77" s="63"/>
      <c r="J77" s="64">
        <v>31</v>
      </c>
      <c r="K77" s="65" t="s">
        <v>295</v>
      </c>
      <c r="L77" s="66">
        <v>31</v>
      </c>
      <c r="M77" s="67">
        <f>IF(A77="","",A77)</f>
        <v>77</v>
      </c>
      <c r="N77" s="138" t="str">
        <f>IF((J77-L77)&gt;0,J77-L77,"-")</f>
        <v>-</v>
      </c>
      <c r="O77" s="68"/>
      <c r="P77" s="69"/>
      <c r="Q77" s="70"/>
      <c r="R77" s="70"/>
      <c r="S77" s="70"/>
      <c r="T77" s="71" t="s">
        <v>221</v>
      </c>
      <c r="U77" s="71" t="s">
        <v>29</v>
      </c>
      <c r="V77" s="71"/>
      <c r="W77" s="70"/>
      <c r="X77" s="77" t="s">
        <v>478</v>
      </c>
      <c r="Y77" s="70" t="s">
        <v>253</v>
      </c>
      <c r="Z77" s="70" t="s">
        <v>479</v>
      </c>
      <c r="AA77" s="70"/>
    </row>
    <row r="78" spans="1:27" ht="15">
      <c r="A78" s="67">
        <v>78</v>
      </c>
      <c r="B78" s="136" t="s">
        <v>1</v>
      </c>
      <c r="C78" s="59" t="s">
        <v>528</v>
      </c>
      <c r="D78" s="59"/>
      <c r="E78" s="60"/>
      <c r="F78" s="61"/>
      <c r="G78" s="62"/>
      <c r="H78" s="62"/>
      <c r="I78" s="63"/>
      <c r="J78" s="64">
        <v>6</v>
      </c>
      <c r="K78" s="65" t="s">
        <v>277</v>
      </c>
      <c r="L78" s="66">
        <v>6</v>
      </c>
      <c r="M78" s="67">
        <f>IF(A78="","",A78)</f>
        <v>78</v>
      </c>
      <c r="N78" s="138" t="str">
        <f>IF((J78-L78)&gt;0,J78-L78,"-")</f>
        <v>-</v>
      </c>
      <c r="O78" s="68"/>
      <c r="P78" s="69"/>
      <c r="Q78" s="70"/>
      <c r="R78" s="70"/>
      <c r="S78" s="70"/>
      <c r="T78" s="71" t="s">
        <v>220</v>
      </c>
      <c r="U78" s="71" t="s">
        <v>95</v>
      </c>
      <c r="V78" s="70" t="s">
        <v>479</v>
      </c>
      <c r="W78" s="70"/>
      <c r="X78" s="77" t="s">
        <v>480</v>
      </c>
      <c r="Y78" s="70" t="s">
        <v>253</v>
      </c>
      <c r="Z78" s="70" t="s">
        <v>4</v>
      </c>
      <c r="AA78" s="70"/>
    </row>
    <row r="79" spans="1:27" ht="15">
      <c r="A79" s="142">
        <v>79</v>
      </c>
      <c r="B79" s="136" t="s">
        <v>247</v>
      </c>
      <c r="C79" s="59" t="s">
        <v>507</v>
      </c>
      <c r="D79" s="59"/>
      <c r="E79" s="78" t="s">
        <v>35</v>
      </c>
      <c r="F79" s="61"/>
      <c r="G79" s="62"/>
      <c r="H79" s="62"/>
      <c r="I79" s="63"/>
      <c r="J79" s="64">
        <v>4</v>
      </c>
      <c r="K79" s="65"/>
      <c r="L79" s="66"/>
      <c r="M79" s="67">
        <f>IF(A79="","",A79)</f>
        <v>79</v>
      </c>
      <c r="N79" s="138">
        <f>IF((J79-L79)&gt;0,J79-L79,"-")</f>
        <v>4</v>
      </c>
      <c r="O79" s="68"/>
      <c r="P79" s="69"/>
      <c r="Q79" s="70"/>
      <c r="R79" s="70"/>
      <c r="S79" s="70"/>
      <c r="T79" s="71" t="s">
        <v>218</v>
      </c>
      <c r="U79" s="71" t="s">
        <v>150</v>
      </c>
      <c r="V79" s="70" t="s">
        <v>4</v>
      </c>
      <c r="W79" s="70"/>
      <c r="X79" s="77" t="s">
        <v>481</v>
      </c>
      <c r="Y79" s="70" t="s">
        <v>253</v>
      </c>
      <c r="Z79" s="70" t="s">
        <v>482</v>
      </c>
      <c r="AA79" s="70"/>
    </row>
    <row r="80" spans="1:27" ht="15.75" thickBot="1">
      <c r="A80" s="143">
        <v>80</v>
      </c>
      <c r="B80" s="137" t="s">
        <v>249</v>
      </c>
      <c r="C80" s="79" t="s">
        <v>506</v>
      </c>
      <c r="D80" s="79"/>
      <c r="E80" s="80" t="s">
        <v>508</v>
      </c>
      <c r="F80" s="81"/>
      <c r="G80" s="82"/>
      <c r="H80" s="82"/>
      <c r="I80" s="83"/>
      <c r="J80" s="84">
        <v>8</v>
      </c>
      <c r="K80" s="85"/>
      <c r="L80" s="86"/>
      <c r="M80" s="87">
        <f>IF(A80="","",A80)</f>
        <v>80</v>
      </c>
      <c r="N80" s="139">
        <f>IF((J80-L80)&gt;0,J80-L80,"-")</f>
        <v>8</v>
      </c>
      <c r="O80" s="68"/>
      <c r="P80" s="69"/>
      <c r="Q80" s="70"/>
      <c r="R80" s="70"/>
      <c r="S80" s="70"/>
      <c r="T80" s="71" t="s">
        <v>219</v>
      </c>
      <c r="U80" s="71" t="s">
        <v>39</v>
      </c>
      <c r="V80" s="70" t="s">
        <v>482</v>
      </c>
      <c r="W80" s="70"/>
      <c r="X80" s="77" t="s">
        <v>483</v>
      </c>
      <c r="Y80" s="70"/>
      <c r="Z80" s="70" t="s">
        <v>484</v>
      </c>
      <c r="AA80" s="70" t="s">
        <v>485</v>
      </c>
    </row>
    <row r="81" spans="1:27" ht="15.75" thickBot="1">
      <c r="A81" s="88" t="s">
        <v>156</v>
      </c>
      <c r="B81" s="89"/>
      <c r="C81" s="90"/>
      <c r="D81" s="91"/>
      <c r="E81" s="92"/>
      <c r="F81" s="92"/>
      <c r="G81" s="92"/>
      <c r="H81" s="92"/>
      <c r="I81" s="93"/>
      <c r="J81" s="94">
        <f>SUM(J6:J80)</f>
        <v>836</v>
      </c>
      <c r="K81" s="95">
        <f>SUM(K6:K80)</f>
        <v>0</v>
      </c>
      <c r="L81" s="96">
        <f>SUM(L6:L80)</f>
        <v>64</v>
      </c>
      <c r="M81" s="97">
        <f>COUNTA(M5:M80)</f>
        <v>76</v>
      </c>
      <c r="N81" s="140">
        <f>SUM(N6:N80)</f>
        <v>772</v>
      </c>
      <c r="O81" s="68"/>
      <c r="P81" s="69"/>
      <c r="Q81" s="70"/>
      <c r="R81" s="70"/>
      <c r="S81" s="70"/>
      <c r="T81" s="71" t="s">
        <v>217</v>
      </c>
      <c r="U81" s="71" t="s">
        <v>79</v>
      </c>
      <c r="V81" s="70" t="s">
        <v>484</v>
      </c>
      <c r="W81" s="70" t="s">
        <v>485</v>
      </c>
      <c r="X81" s="77" t="s">
        <v>486</v>
      </c>
      <c r="Y81" s="70" t="s">
        <v>487</v>
      </c>
      <c r="Z81" s="70"/>
      <c r="AA81" s="70"/>
    </row>
    <row r="82" spans="1:27" ht="12.75">
      <c r="A82" s="155"/>
      <c r="B82" s="100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101"/>
      <c r="P82" s="69"/>
      <c r="Q82" s="70"/>
      <c r="R82" s="70"/>
      <c r="S82" s="70"/>
      <c r="T82" s="71" t="s">
        <v>231</v>
      </c>
      <c r="U82" s="71" t="s">
        <v>0</v>
      </c>
      <c r="V82" s="70"/>
      <c r="W82" s="70"/>
      <c r="X82" s="152"/>
      <c r="Y82" s="70"/>
      <c r="Z82" s="70"/>
      <c r="AA82" s="70"/>
    </row>
    <row r="83" spans="1:27" ht="13.5" thickBot="1">
      <c r="A83" s="120"/>
      <c r="B83" s="100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69"/>
      <c r="Q83" s="70"/>
      <c r="R83" s="70"/>
      <c r="S83" s="70"/>
      <c r="T83" s="71"/>
      <c r="U83" s="71"/>
      <c r="V83" s="98"/>
      <c r="W83" s="98"/>
      <c r="X83" s="152"/>
      <c r="Y83" s="70"/>
      <c r="Z83" s="70"/>
      <c r="AA83" s="70"/>
    </row>
    <row r="84" spans="1:27" ht="20.25" thickBot="1">
      <c r="A84" s="120"/>
      <c r="B84" s="100"/>
      <c r="C84" s="106" t="s">
        <v>520</v>
      </c>
      <c r="D84" s="106"/>
      <c r="E84" s="106"/>
      <c r="F84" s="106"/>
      <c r="G84" s="106"/>
      <c r="H84" s="106"/>
      <c r="I84" s="106"/>
      <c r="J84" s="99"/>
      <c r="K84" s="99"/>
      <c r="L84" s="99"/>
      <c r="M84" s="99"/>
      <c r="N84" s="99"/>
      <c r="O84" s="99"/>
      <c r="P84" s="102">
        <f>SUM(P6:P83)</f>
        <v>0</v>
      </c>
      <c r="Q84" s="103">
        <f>SUM(Q6:Q83)</f>
        <v>0</v>
      </c>
      <c r="R84" s="103">
        <f>SUM(R6:R83)</f>
        <v>0</v>
      </c>
      <c r="S84" s="103">
        <f>SUM(S6:S83)</f>
        <v>0</v>
      </c>
      <c r="T84" s="103">
        <f>SUM(T6:T83)</f>
        <v>0</v>
      </c>
      <c r="U84" s="103">
        <f>SUM(U6:U83)</f>
        <v>0</v>
      </c>
      <c r="V84" s="104"/>
      <c r="W84" s="104"/>
      <c r="X84" s="153">
        <f>SUM(X6:X83)</f>
        <v>0</v>
      </c>
      <c r="Y84" s="103">
        <f>SUM(Y6:Y83)</f>
        <v>0</v>
      </c>
      <c r="Z84" s="103">
        <f>SUM(Z6:Z83)</f>
        <v>0</v>
      </c>
      <c r="AA84" s="103">
        <f>SUM(AA6:AA83)</f>
        <v>0</v>
      </c>
    </row>
    <row r="85" spans="1:27" ht="20.25" thickBot="1">
      <c r="A85" s="120"/>
      <c r="B85" s="157"/>
      <c r="C85" s="107" t="s">
        <v>298</v>
      </c>
      <c r="D85" s="108"/>
      <c r="E85" s="109"/>
      <c r="F85" s="109"/>
      <c r="G85" s="109"/>
      <c r="H85" s="109"/>
      <c r="I85" s="110"/>
      <c r="J85" s="99"/>
      <c r="K85" s="99"/>
      <c r="L85" s="99"/>
      <c r="M85" s="99"/>
      <c r="N85" s="99"/>
      <c r="O85" s="99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</row>
    <row r="86" spans="1:27" ht="15">
      <c r="A86" s="120"/>
      <c r="B86" s="157"/>
      <c r="C86" s="112" t="s">
        <v>489</v>
      </c>
      <c r="D86" s="113"/>
      <c r="E86" s="114"/>
      <c r="F86" s="115"/>
      <c r="G86" s="116"/>
      <c r="H86" s="115"/>
      <c r="I86" s="116"/>
      <c r="J86" s="99"/>
      <c r="K86" s="99"/>
      <c r="L86" s="99"/>
      <c r="M86" s="99"/>
      <c r="N86" s="99"/>
      <c r="O86" s="99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</row>
    <row r="87" spans="1:27" ht="15">
      <c r="A87" s="120"/>
      <c r="B87" s="157"/>
      <c r="C87" s="117" t="s">
        <v>490</v>
      </c>
      <c r="D87" s="59"/>
      <c r="E87" s="62"/>
      <c r="F87" s="61"/>
      <c r="G87" s="63"/>
      <c r="H87" s="61"/>
      <c r="I87" s="63"/>
      <c r="J87" s="99"/>
      <c r="K87" s="99"/>
      <c r="L87" s="99"/>
      <c r="M87" s="99"/>
      <c r="N87" s="99"/>
      <c r="O87" s="99"/>
      <c r="P87" s="105"/>
      <c r="Q87" s="105"/>
      <c r="R87" s="105"/>
      <c r="S87" s="105"/>
      <c r="T87" s="105"/>
      <c r="U87" s="105"/>
      <c r="V87" s="105"/>
      <c r="W87" s="105"/>
      <c r="X87" s="111"/>
      <c r="Y87" s="105"/>
      <c r="Z87" s="105"/>
      <c r="AA87" s="105"/>
    </row>
    <row r="88" spans="1:27" ht="15">
      <c r="A88" s="120"/>
      <c r="B88" s="157"/>
      <c r="C88" s="117" t="s">
        <v>491</v>
      </c>
      <c r="D88" s="59"/>
      <c r="E88" s="62"/>
      <c r="F88" s="61"/>
      <c r="G88" s="63"/>
      <c r="H88" s="61"/>
      <c r="I88" s="63"/>
      <c r="J88" s="99"/>
      <c r="K88" s="99"/>
      <c r="L88" s="99"/>
      <c r="M88" s="99"/>
      <c r="N88" s="99"/>
      <c r="O88" s="99"/>
      <c r="P88" s="105"/>
      <c r="Q88" s="105"/>
      <c r="R88" s="105"/>
      <c r="S88" s="105"/>
      <c r="T88" s="105"/>
      <c r="U88" s="105"/>
      <c r="V88" s="105"/>
      <c r="W88" s="105"/>
      <c r="X88" s="111"/>
      <c r="Y88" s="105"/>
      <c r="Z88" s="105"/>
      <c r="AA88" s="105"/>
    </row>
    <row r="89" spans="1:27" ht="15">
      <c r="A89" s="120"/>
      <c r="B89" s="157"/>
      <c r="C89" s="118" t="s">
        <v>492</v>
      </c>
      <c r="D89" s="119"/>
      <c r="E89" s="62"/>
      <c r="F89" s="61"/>
      <c r="G89" s="63"/>
      <c r="H89" s="61"/>
      <c r="I89" s="63"/>
      <c r="J89" s="99"/>
      <c r="K89" s="99"/>
      <c r="L89" s="99"/>
      <c r="M89" s="99"/>
      <c r="N89" s="99"/>
      <c r="O89" s="99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</row>
    <row r="90" spans="1:27" ht="15">
      <c r="A90" s="120"/>
      <c r="B90" s="157"/>
      <c r="C90" s="117" t="s">
        <v>493</v>
      </c>
      <c r="D90" s="59"/>
      <c r="E90" s="62"/>
      <c r="F90" s="61"/>
      <c r="G90" s="63"/>
      <c r="H90" s="61"/>
      <c r="I90" s="63"/>
      <c r="J90" s="99"/>
      <c r="K90" s="99"/>
      <c r="L90" s="99"/>
      <c r="M90" s="99"/>
      <c r="N90" s="99"/>
      <c r="O90" s="99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</row>
    <row r="91" spans="1:27" ht="15">
      <c r="A91" s="120"/>
      <c r="B91" s="157"/>
      <c r="C91" s="117" t="s">
        <v>494</v>
      </c>
      <c r="D91" s="59"/>
      <c r="E91" s="62"/>
      <c r="F91" s="61"/>
      <c r="G91" s="63"/>
      <c r="H91" s="61"/>
      <c r="I91" s="63"/>
      <c r="J91" s="99"/>
      <c r="K91" s="99"/>
      <c r="L91" s="99"/>
      <c r="M91" s="99"/>
      <c r="N91" s="99"/>
      <c r="O91" s="99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</row>
    <row r="92" spans="1:27" ht="15">
      <c r="A92" s="120"/>
      <c r="B92" s="157"/>
      <c r="C92" s="117" t="s">
        <v>495</v>
      </c>
      <c r="D92" s="59"/>
      <c r="E92" s="62"/>
      <c r="F92" s="61"/>
      <c r="G92" s="63"/>
      <c r="H92" s="61"/>
      <c r="I92" s="63"/>
      <c r="J92" s="120"/>
      <c r="K92" s="99"/>
      <c r="L92" s="99"/>
      <c r="M92" s="99"/>
      <c r="N92" s="99"/>
      <c r="O92" s="99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</row>
    <row r="93" spans="1:27" ht="15">
      <c r="A93" s="120"/>
      <c r="B93" s="157"/>
      <c r="C93" s="117" t="s">
        <v>496</v>
      </c>
      <c r="D93" s="59"/>
      <c r="E93" s="62"/>
      <c r="F93" s="61"/>
      <c r="G93" s="63"/>
      <c r="H93" s="61"/>
      <c r="I93" s="63"/>
      <c r="J93" s="99"/>
      <c r="K93" s="99"/>
      <c r="L93" s="99"/>
      <c r="M93" s="99"/>
      <c r="N93" s="99"/>
      <c r="O93" s="99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</row>
    <row r="94" spans="1:27" ht="15">
      <c r="A94" s="120"/>
      <c r="B94" s="157"/>
      <c r="C94" s="117" t="s">
        <v>497</v>
      </c>
      <c r="D94" s="59"/>
      <c r="E94" s="62"/>
      <c r="F94" s="61"/>
      <c r="G94" s="63"/>
      <c r="H94" s="61"/>
      <c r="I94" s="63"/>
      <c r="J94" s="99"/>
      <c r="K94" s="99"/>
      <c r="L94" s="99"/>
      <c r="M94" s="99"/>
      <c r="N94" s="99"/>
      <c r="O94" s="99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</row>
    <row r="95" spans="1:27" ht="15">
      <c r="A95" s="120"/>
      <c r="B95" s="157"/>
      <c r="C95" s="117" t="s">
        <v>498</v>
      </c>
      <c r="D95" s="59"/>
      <c r="E95" s="62"/>
      <c r="F95" s="61"/>
      <c r="G95" s="63"/>
      <c r="H95" s="61"/>
      <c r="I95" s="63"/>
      <c r="J95" s="99"/>
      <c r="K95" s="99"/>
      <c r="L95" s="99"/>
      <c r="M95" s="99"/>
      <c r="N95" s="99"/>
      <c r="O95" s="99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</row>
    <row r="96" spans="1:27" ht="15">
      <c r="A96" s="120"/>
      <c r="B96" s="157"/>
      <c r="C96" s="117" t="s">
        <v>499</v>
      </c>
      <c r="D96" s="59"/>
      <c r="E96" s="62"/>
      <c r="F96" s="61"/>
      <c r="G96" s="63"/>
      <c r="H96" s="61"/>
      <c r="I96" s="63"/>
      <c r="J96" s="99"/>
      <c r="K96" s="99"/>
      <c r="L96" s="99"/>
      <c r="M96" s="99"/>
      <c r="N96" s="99"/>
      <c r="O96" s="99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</row>
    <row r="97" spans="1:27" ht="15">
      <c r="A97" s="120"/>
      <c r="B97" s="157" t="s">
        <v>253</v>
      </c>
      <c r="C97" s="117" t="s">
        <v>500</v>
      </c>
      <c r="D97" s="59"/>
      <c r="E97" s="62"/>
      <c r="F97" s="61"/>
      <c r="G97" s="63"/>
      <c r="H97" s="61"/>
      <c r="I97" s="63"/>
      <c r="J97" s="99"/>
      <c r="K97" s="99"/>
      <c r="L97" s="99"/>
      <c r="M97" s="99"/>
      <c r="N97" s="99"/>
      <c r="O97" s="99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</row>
    <row r="98" spans="1:27" ht="15">
      <c r="A98" s="120"/>
      <c r="B98" s="157"/>
      <c r="C98" s="117" t="s">
        <v>501</v>
      </c>
      <c r="D98" s="59"/>
      <c r="E98" s="62"/>
      <c r="F98" s="61"/>
      <c r="G98" s="63"/>
      <c r="H98" s="61"/>
      <c r="I98" s="63"/>
      <c r="J98" s="99"/>
      <c r="K98" s="99"/>
      <c r="L98" s="99"/>
      <c r="M98" s="99"/>
      <c r="N98" s="99"/>
      <c r="O98" s="99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</row>
    <row r="99" spans="1:27" ht="15.75" thickBot="1">
      <c r="A99" s="120"/>
      <c r="B99" s="157"/>
      <c r="C99" s="121" t="s">
        <v>502</v>
      </c>
      <c r="D99" s="122"/>
      <c r="E99" s="82"/>
      <c r="F99" s="81"/>
      <c r="G99" s="83"/>
      <c r="H99" s="81"/>
      <c r="I99" s="83"/>
      <c r="J99" s="99"/>
      <c r="K99" s="99"/>
      <c r="L99" s="99"/>
      <c r="M99" s="99"/>
      <c r="N99" s="99"/>
      <c r="O99" s="99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</row>
    <row r="100" spans="1:27" ht="13.5" thickBot="1">
      <c r="A100" s="156"/>
      <c r="B100" s="157"/>
      <c r="C100" s="120"/>
      <c r="D100" s="120"/>
      <c r="E100" s="120"/>
      <c r="F100" s="120"/>
      <c r="G100" s="120"/>
      <c r="H100" s="120"/>
      <c r="I100" s="120"/>
      <c r="J100" s="120"/>
      <c r="K100" s="99"/>
      <c r="L100" s="99"/>
      <c r="M100" s="99"/>
      <c r="N100" s="99"/>
      <c r="O100" s="99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</row>
    <row r="101" spans="1:27" ht="13.5" thickBot="1">
      <c r="A101" s="158" t="s">
        <v>514</v>
      </c>
      <c r="B101" s="158"/>
      <c r="C101" s="158"/>
      <c r="D101" s="158"/>
      <c r="E101" s="158"/>
      <c r="F101" s="158"/>
      <c r="G101" s="158"/>
      <c r="H101" s="158"/>
      <c r="I101" s="159"/>
      <c r="J101" s="120"/>
      <c r="K101" s="99"/>
      <c r="L101" s="99"/>
      <c r="M101" s="99"/>
      <c r="N101" s="99"/>
      <c r="O101" s="99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</row>
    <row r="102" spans="1:27" ht="15.75" thickBot="1">
      <c r="A102" s="124">
        <v>70</v>
      </c>
      <c r="B102" s="125"/>
      <c r="C102" s="113" t="s">
        <v>467</v>
      </c>
      <c r="D102" s="113"/>
      <c r="E102" s="114" t="s">
        <v>468</v>
      </c>
      <c r="F102" s="114"/>
      <c r="G102" s="114" t="s">
        <v>469</v>
      </c>
      <c r="H102" s="114"/>
      <c r="I102" s="116"/>
      <c r="J102" s="99"/>
      <c r="K102" s="99"/>
      <c r="L102" s="99"/>
      <c r="M102" s="99"/>
      <c r="N102" s="99"/>
      <c r="O102" s="99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</row>
    <row r="103" spans="1:27" ht="15.75" thickBot="1">
      <c r="A103" s="57">
        <v>71</v>
      </c>
      <c r="B103" s="58"/>
      <c r="C103" s="59" t="s">
        <v>470</v>
      </c>
      <c r="D103" s="59"/>
      <c r="E103" s="62" t="s">
        <v>133</v>
      </c>
      <c r="F103" s="62"/>
      <c r="G103" s="62" t="s">
        <v>471</v>
      </c>
      <c r="H103" s="62"/>
      <c r="I103" s="63"/>
      <c r="J103" s="99"/>
      <c r="K103" s="99"/>
      <c r="L103" s="99"/>
      <c r="M103" s="99"/>
      <c r="N103" s="99"/>
      <c r="O103" s="99"/>
      <c r="P103" s="111"/>
      <c r="Q103" s="111"/>
      <c r="R103" s="111"/>
      <c r="S103" s="111"/>
      <c r="T103" s="105"/>
      <c r="U103" s="105"/>
      <c r="V103" s="105"/>
      <c r="W103" s="105"/>
      <c r="X103" s="123" t="s">
        <v>488</v>
      </c>
      <c r="Y103" s="111"/>
      <c r="Z103" s="111"/>
      <c r="AA103" s="111"/>
    </row>
    <row r="104" spans="1:27" ht="15">
      <c r="A104" s="57">
        <v>72</v>
      </c>
      <c r="B104" s="58"/>
      <c r="C104" s="59" t="s">
        <v>472</v>
      </c>
      <c r="D104" s="59"/>
      <c r="E104" s="62" t="s">
        <v>253</v>
      </c>
      <c r="F104" s="62"/>
      <c r="G104" s="62" t="s">
        <v>473</v>
      </c>
      <c r="H104" s="62"/>
      <c r="I104" s="63"/>
      <c r="J104" s="99"/>
      <c r="K104" s="99"/>
      <c r="L104" s="99"/>
      <c r="M104" s="99"/>
      <c r="N104" s="99"/>
      <c r="O104" s="99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</row>
    <row r="105" spans="1:27" ht="15.75" thickBot="1">
      <c r="A105" s="131">
        <v>55</v>
      </c>
      <c r="B105" s="132"/>
      <c r="C105" s="122" t="s">
        <v>432</v>
      </c>
      <c r="D105" s="122"/>
      <c r="E105" s="82" t="s">
        <v>49</v>
      </c>
      <c r="F105" s="82"/>
      <c r="G105" s="82" t="s">
        <v>433</v>
      </c>
      <c r="H105" s="82"/>
      <c r="I105" s="83"/>
      <c r="J105" s="99"/>
      <c r="K105" s="99"/>
      <c r="L105" s="99"/>
      <c r="M105" s="99"/>
      <c r="N105" s="99"/>
      <c r="O105" s="99"/>
      <c r="P105" s="126"/>
      <c r="Q105" s="127"/>
      <c r="R105" s="128"/>
      <c r="S105" s="129"/>
      <c r="T105" s="71" t="s">
        <v>222</v>
      </c>
      <c r="U105" s="71" t="s">
        <v>131</v>
      </c>
      <c r="V105" s="105"/>
      <c r="W105" s="105"/>
      <c r="X105" s="154" t="s">
        <v>470</v>
      </c>
      <c r="Y105" s="70" t="s">
        <v>133</v>
      </c>
      <c r="Z105" s="70" t="s">
        <v>471</v>
      </c>
      <c r="AA105" s="130"/>
    </row>
    <row r="106" spans="1:27" ht="12.75">
      <c r="A106" s="99"/>
      <c r="B106" s="100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126"/>
      <c r="Q106" s="127"/>
      <c r="R106" s="128"/>
      <c r="S106" s="129"/>
      <c r="T106" s="71" t="s">
        <v>187</v>
      </c>
      <c r="U106" s="71" t="s">
        <v>187</v>
      </c>
      <c r="V106" s="105"/>
      <c r="W106" s="105"/>
      <c r="X106" s="154" t="s">
        <v>472</v>
      </c>
      <c r="Y106" s="70" t="s">
        <v>253</v>
      </c>
      <c r="Z106" s="70" t="s">
        <v>473</v>
      </c>
      <c r="AA106" s="130"/>
    </row>
    <row r="107" spans="1:27" ht="12.75">
      <c r="A107" s="133" t="s">
        <v>517</v>
      </c>
      <c r="B107" s="133"/>
      <c r="C107" s="133"/>
      <c r="D107" s="133"/>
      <c r="E107" s="133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126" t="s">
        <v>475</v>
      </c>
      <c r="Q107" s="127" t="s">
        <v>29</v>
      </c>
      <c r="R107" s="128"/>
      <c r="S107" s="129"/>
      <c r="T107" s="71" t="s">
        <v>187</v>
      </c>
      <c r="U107" s="71" t="s">
        <v>187</v>
      </c>
      <c r="V107" s="105"/>
      <c r="W107" s="105"/>
      <c r="X107" s="154" t="s">
        <v>474</v>
      </c>
      <c r="Y107" s="70" t="s">
        <v>253</v>
      </c>
      <c r="Z107" s="70" t="s">
        <v>31</v>
      </c>
      <c r="AA107" s="130"/>
    </row>
    <row r="108" spans="1:27" ht="12.75" customHeight="1">
      <c r="A108" s="134" t="s">
        <v>519</v>
      </c>
      <c r="B108" s="134"/>
      <c r="C108" s="134"/>
      <c r="D108" s="134"/>
      <c r="E108" s="134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</row>
    <row r="109" spans="1:27" ht="12.75">
      <c r="A109" s="135" t="s">
        <v>518</v>
      </c>
      <c r="B109" s="135"/>
      <c r="C109" s="135"/>
      <c r="D109" s="135"/>
      <c r="E109" s="135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</row>
    <row r="110" spans="1:27" ht="12.7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</row>
    <row r="111" spans="1:27" ht="12.7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</row>
    <row r="112" spans="16:27" ht="12.75"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</row>
    <row r="113" spans="16:27" ht="12.75"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</row>
  </sheetData>
  <mergeCells count="114">
    <mergeCell ref="M2:N2"/>
    <mergeCell ref="M3:M4"/>
    <mergeCell ref="N3:N4"/>
    <mergeCell ref="A3:A4"/>
    <mergeCell ref="P2:S2"/>
    <mergeCell ref="P3:Q3"/>
    <mergeCell ref="R3:S3"/>
    <mergeCell ref="X2:Y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J2:L3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47:D47"/>
    <mergeCell ref="C48:D48"/>
    <mergeCell ref="C49:D49"/>
    <mergeCell ref="C50:D50"/>
    <mergeCell ref="C105:D105"/>
    <mergeCell ref="C59:D59"/>
    <mergeCell ref="C60:D60"/>
    <mergeCell ref="C61:D61"/>
    <mergeCell ref="C62:D62"/>
    <mergeCell ref="C63:D63"/>
    <mergeCell ref="C65:D65"/>
    <mergeCell ref="C66:D66"/>
    <mergeCell ref="C67:D67"/>
    <mergeCell ref="C68:D68"/>
    <mergeCell ref="C104:D104"/>
    <mergeCell ref="C73:D73"/>
    <mergeCell ref="C74:D74"/>
    <mergeCell ref="C75:D75"/>
    <mergeCell ref="C103:D103"/>
    <mergeCell ref="C102:D102"/>
    <mergeCell ref="C76:D76"/>
    <mergeCell ref="C77:D77"/>
    <mergeCell ref="C78:D78"/>
    <mergeCell ref="C2:E2"/>
    <mergeCell ref="C93:D93"/>
    <mergeCell ref="C94:D94"/>
    <mergeCell ref="C95:D95"/>
    <mergeCell ref="C88:D88"/>
    <mergeCell ref="C90:D90"/>
    <mergeCell ref="C91:D91"/>
    <mergeCell ref="C92:D92"/>
    <mergeCell ref="C79:D79"/>
    <mergeCell ref="C80:D80"/>
    <mergeCell ref="C3:D3"/>
    <mergeCell ref="C97:D97"/>
    <mergeCell ref="C98:D98"/>
    <mergeCell ref="C99:D99"/>
    <mergeCell ref="C96:D96"/>
    <mergeCell ref="C86:D86"/>
    <mergeCell ref="C87:D87"/>
    <mergeCell ref="C69:D69"/>
    <mergeCell ref="C70:D70"/>
    <mergeCell ref="C71:D71"/>
    <mergeCell ref="C81:D81"/>
    <mergeCell ref="C4:D4"/>
    <mergeCell ref="C72:D72"/>
    <mergeCell ref="C55:D55"/>
    <mergeCell ref="C56:D56"/>
    <mergeCell ref="C57:D57"/>
    <mergeCell ref="C58:D58"/>
    <mergeCell ref="C51:D51"/>
    <mergeCell ref="A109:E109"/>
    <mergeCell ref="C84:I84"/>
    <mergeCell ref="A107:E107"/>
    <mergeCell ref="A108:E108"/>
    <mergeCell ref="F2:I2"/>
    <mergeCell ref="F3:G3"/>
    <mergeCell ref="H3:I3"/>
    <mergeCell ref="A101:I101"/>
    <mergeCell ref="C64:D64"/>
  </mergeCells>
  <conditionalFormatting sqref="X103 X82:X83 C85 C81">
    <cfRule type="expression" priority="1" dxfId="0" stopIfTrue="1">
      <formula>(#REF!&gt;0)</formula>
    </cfRule>
  </conditionalFormatting>
  <printOptions/>
  <pageMargins left="0.7480314960629921" right="0.7480314960629921" top="0.984251968503937" bottom="0.984251968503937" header="0.5118110236220472" footer="0.5118110236220472"/>
  <pageSetup fitToHeight="3" fitToWidth="3" horizontalDpi="600" verticalDpi="600" orientation="landscape" paperSize="9" scale="46" r:id="rId1"/>
  <headerFooter alignWithMargins="0">
    <oddHeader>&amp;L&amp;Z&amp;F</oddHeader>
  </headerFooter>
  <rowBreaks count="2" manualBreakCount="2">
    <brk id="37" max="255" man="1"/>
    <brk id="83" max="13" man="1"/>
  </rowBreaks>
  <colBreaks count="2" manualBreakCount="2">
    <brk id="14" max="110" man="1"/>
    <brk id="21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 Group, Cavendish Lab.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</dc:creator>
  <cp:keywords/>
  <dc:description/>
  <cp:lastModifiedBy>goodrick</cp:lastModifiedBy>
  <cp:lastPrinted>2004-04-08T13:30:00Z</cp:lastPrinted>
  <dcterms:created xsi:type="dcterms:W3CDTF">2004-01-22T12:58:28Z</dcterms:created>
  <dcterms:modified xsi:type="dcterms:W3CDTF">2004-04-08T13:31:10Z</dcterms:modified>
  <cp:category/>
  <cp:version/>
  <cp:contentType/>
  <cp:contentStatus/>
</cp:coreProperties>
</file>